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AY15" i="1"/>
  <c r="AY17" i="1" s="1"/>
  <c r="AX15" i="1"/>
  <c r="AX17" i="1" s="1"/>
  <c r="AW15" i="1"/>
  <c r="AW17" i="1" s="1"/>
  <c r="AV15" i="1"/>
  <c r="AV17" i="1" s="1"/>
  <c r="AU15" i="1"/>
  <c r="AU17" i="1" s="1"/>
  <c r="AT15" i="1"/>
  <c r="AT17" i="1" s="1"/>
  <c r="AS15" i="1"/>
  <c r="AS17" i="1" s="1"/>
  <c r="AR15" i="1"/>
  <c r="AR17" i="1" s="1"/>
  <c r="AQ15" i="1"/>
  <c r="AQ17" i="1" s="1"/>
  <c r="AP15" i="1"/>
  <c r="AP17" i="1" s="1"/>
  <c r="AO15" i="1"/>
  <c r="AO17" i="1" s="1"/>
  <c r="AN15" i="1"/>
  <c r="AN17" i="1" s="1"/>
  <c r="AM15" i="1"/>
  <c r="AM17" i="1" s="1"/>
  <c r="AL15" i="1"/>
  <c r="AL17" i="1" s="1"/>
  <c r="AK15" i="1"/>
  <c r="AK17" i="1" s="1"/>
  <c r="AJ15" i="1"/>
  <c r="AJ17" i="1" s="1"/>
  <c r="AI15" i="1"/>
  <c r="AI17" i="1" s="1"/>
  <c r="AH15" i="1"/>
  <c r="AH17" i="1" s="1"/>
  <c r="AG15" i="1"/>
  <c r="AG17" i="1" s="1"/>
  <c r="AF15" i="1"/>
  <c r="AF17" i="1" s="1"/>
  <c r="AE15" i="1"/>
  <c r="AE17" i="1" s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X15" i="1"/>
  <c r="X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P15" i="1"/>
  <c r="P17" i="1" s="1"/>
  <c r="O15" i="1"/>
  <c r="O17" i="1" s="1"/>
  <c r="N15" i="1"/>
  <c r="N17" i="1" s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B15" i="1"/>
  <c r="B17" i="1" s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G13" i="1"/>
  <c r="F13" i="1"/>
  <c r="E13" i="1"/>
  <c r="D13" i="1"/>
  <c r="C13" i="1"/>
  <c r="B13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0" i="1"/>
  <c r="A6" i="1"/>
  <c r="E19" i="1" l="1"/>
  <c r="E20" i="1" s="1"/>
  <c r="I19" i="1"/>
  <c r="I20" i="1" s="1"/>
  <c r="M19" i="1"/>
  <c r="M20" i="1" s="1"/>
  <c r="Q19" i="1"/>
  <c r="Q20" i="1" s="1"/>
  <c r="U19" i="1"/>
  <c r="U20" i="1" s="1"/>
  <c r="Y19" i="1"/>
  <c r="Y20" i="1" s="1"/>
  <c r="AC19" i="1"/>
  <c r="AC20" i="1" s="1"/>
  <c r="AG19" i="1"/>
  <c r="AG20" i="1" s="1"/>
  <c r="AK19" i="1"/>
  <c r="AK20" i="1" s="1"/>
  <c r="AO19" i="1"/>
  <c r="AO20" i="1" s="1"/>
  <c r="AS19" i="1"/>
  <c r="AS20" i="1" s="1"/>
  <c r="AW19" i="1"/>
  <c r="AW20" i="1" s="1"/>
  <c r="B20" i="1"/>
  <c r="B19" i="1"/>
  <c r="F20" i="1"/>
  <c r="F19" i="1"/>
  <c r="J20" i="1"/>
  <c r="J19" i="1"/>
  <c r="N20" i="1"/>
  <c r="N19" i="1"/>
  <c r="R20" i="1"/>
  <c r="R19" i="1"/>
  <c r="V20" i="1"/>
  <c r="V19" i="1"/>
  <c r="Z20" i="1"/>
  <c r="Z19" i="1"/>
  <c r="AD20" i="1"/>
  <c r="AD19" i="1"/>
  <c r="AH20" i="1"/>
  <c r="AH19" i="1"/>
  <c r="AL20" i="1"/>
  <c r="AL19" i="1"/>
  <c r="AP20" i="1"/>
  <c r="AP19" i="1"/>
  <c r="AT20" i="1"/>
  <c r="AT19" i="1"/>
  <c r="AX19" i="1"/>
  <c r="AX20" i="1" s="1"/>
  <c r="C20" i="1"/>
  <c r="C19" i="1"/>
  <c r="G19" i="1"/>
  <c r="G20" i="1" s="1"/>
  <c r="K20" i="1"/>
  <c r="K19" i="1"/>
  <c r="O19" i="1"/>
  <c r="O20" i="1" s="1"/>
  <c r="S20" i="1"/>
  <c r="S19" i="1"/>
  <c r="W19" i="1"/>
  <c r="W20" i="1" s="1"/>
  <c r="AA20" i="1"/>
  <c r="AA19" i="1"/>
  <c r="AE19" i="1"/>
  <c r="AE20" i="1" s="1"/>
  <c r="AI20" i="1"/>
  <c r="AI19" i="1"/>
  <c r="AM19" i="1"/>
  <c r="AM20" i="1" s="1"/>
  <c r="AQ20" i="1"/>
  <c r="AQ19" i="1"/>
  <c r="AU19" i="1"/>
  <c r="AU20" i="1" s="1"/>
  <c r="AY20" i="1"/>
  <c r="AY19" i="1"/>
  <c r="D19" i="1"/>
  <c r="D20" i="1"/>
  <c r="H19" i="1"/>
  <c r="H20" i="1" s="1"/>
  <c r="L19" i="1"/>
  <c r="L20" i="1"/>
  <c r="P19" i="1"/>
  <c r="P20" i="1" s="1"/>
  <c r="T19" i="1"/>
  <c r="T20" i="1"/>
  <c r="X19" i="1"/>
  <c r="X20" i="1" s="1"/>
  <c r="AB19" i="1"/>
  <c r="AB20" i="1"/>
  <c r="AF19" i="1"/>
  <c r="AF20" i="1" s="1"/>
  <c r="AJ19" i="1"/>
  <c r="AJ20" i="1"/>
  <c r="AN19" i="1"/>
  <c r="AN20" i="1" s="1"/>
  <c r="AR19" i="1"/>
  <c r="AR20" i="1"/>
  <c r="AV19" i="1"/>
  <c r="AV20" i="1" s="1"/>
</calcChain>
</file>

<file path=xl/sharedStrings.xml><?xml version="1.0" encoding="utf-8"?>
<sst xmlns="http://schemas.openxmlformats.org/spreadsheetml/2006/main" count="14" uniqueCount="14">
  <si>
    <t>BẢNG 4.6: LỢI NHUẬN DỰ ÁN</t>
  </si>
  <si>
    <t>ĐVT: đồng</t>
  </si>
  <si>
    <t>Năm</t>
  </si>
  <si>
    <t>Vốn đầu tư</t>
  </si>
  <si>
    <t>Doanh thu</t>
  </si>
  <si>
    <t>Chi phí hoạt động</t>
  </si>
  <si>
    <t>Chi phí đầu tư</t>
  </si>
  <si>
    <t>Khấu hao</t>
  </si>
  <si>
    <t>LN trước thuế + lãi vay</t>
  </si>
  <si>
    <t xml:space="preserve">(-) Lãi vay </t>
  </si>
  <si>
    <t xml:space="preserve">LN trước thuế </t>
  </si>
  <si>
    <t>Thuế suất thuế TNDN</t>
  </si>
  <si>
    <t xml:space="preserve">(-) Thuế TNDN </t>
  </si>
  <si>
    <t xml:space="preserve">LN sau thuế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</si>
</sst>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_);_(* \(#,##0\);_(* &quot;-&quot;_);_(@_)"/>
    <numFmt numFmtId="165" formatCode="_-* #,##0\ _₫_-;\-* #,##0\ _₫_-;_-* &quot;-&quot;??\ _₫_-;_-@_-"/>
  </numFmts>
  <fonts count="9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7" fillId="0" borderId="2" xfId="1" applyNumberFormat="1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9" fontId="6" fillId="0" borderId="2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1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ro\AppData\Local\Temp\Rar$DIa0.134\PL4.HIEU%20QUA%20TAI%20CHINH%20DU%20AN%20DOI%20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D\N&#259;m%202019\CCN%20C&#7893;ng%20Kh&#225;nh\&#272;&#7873;%20xu&#7845;t%20l&#7847;n%202\01.20.Hieu%20qua%20tai%20chinh.CCN%20cong%20khanh.lan%202.Su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 IRR"/>
      <sheetName val="PL4.B4.1 Cơ cấu sử dụng đất"/>
      <sheetName val="PL4.B4.2 TMĐT"/>
      <sheetName val="PL4.B4.3 Chi phí hoạt động"/>
      <sheetName val="PL4.B4.4 Doanh thu"/>
      <sheetName val="PL4.B4.5 Lãi vay"/>
      <sheetName val="PL4.B4.6 LN DU AN"/>
      <sheetName val="PL4.B4.7 GP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 xml:space="preserve">Vốn tự có :                    </v>
          </cell>
          <cell r="D6">
            <v>48696929537.857147</v>
          </cell>
          <cell r="E6" t="str">
            <v xml:space="preserve">Lãi suất vay: </v>
          </cell>
          <cell r="F6">
            <v>0.09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ơ cấu SDĐ"/>
      <sheetName val="Tổng mức đầu tư "/>
      <sheetName val="GPMB"/>
      <sheetName val="Phân kỳ"/>
      <sheetName val="Chi phí thường xuyên"/>
      <sheetName val="LV"/>
      <sheetName val="DT"/>
      <sheetName val="Khấu hao"/>
      <sheetName val="Thời gian hoàn vốn"/>
      <sheetName val="LN"/>
      <sheetName val="hiệu quả kinh tế"/>
      <sheetName val="Sheet1"/>
    </sheetNames>
    <sheetDataSet>
      <sheetData sheetId="0"/>
      <sheetData sheetId="1">
        <row r="47">
          <cell r="F47">
            <v>254691211290.01999</v>
          </cell>
        </row>
      </sheetData>
      <sheetData sheetId="2"/>
      <sheetData sheetId="3">
        <row r="44">
          <cell r="E44">
            <v>69590284177.87674</v>
          </cell>
        </row>
        <row r="45">
          <cell r="E45">
            <v>29824407504.804321</v>
          </cell>
        </row>
        <row r="47">
          <cell r="E47">
            <v>45479937962.832176</v>
          </cell>
        </row>
        <row r="48">
          <cell r="E48">
            <v>45479937962.832176</v>
          </cell>
        </row>
        <row r="50">
          <cell r="E50">
            <v>32158321840.837288</v>
          </cell>
        </row>
        <row r="51">
          <cell r="E51">
            <v>32158321840.837288</v>
          </cell>
        </row>
      </sheetData>
      <sheetData sheetId="4">
        <row r="14">
          <cell r="C14">
            <v>1624398655.6875</v>
          </cell>
          <cell r="D14">
            <v>3148119827.8125</v>
          </cell>
          <cell r="E14">
            <v>3187763828.8125</v>
          </cell>
          <cell r="F14">
            <v>3650579781.375</v>
          </cell>
          <cell r="G14">
            <v>4002309666.5025001</v>
          </cell>
          <cell r="H14">
            <v>2759016847.0349998</v>
          </cell>
          <cell r="I14">
            <v>2775323563.8262496</v>
          </cell>
          <cell r="J14">
            <v>2791630280.6174998</v>
          </cell>
          <cell r="K14">
            <v>2151289317.4087501</v>
          </cell>
          <cell r="L14">
            <v>2207817495.28125</v>
          </cell>
          <cell r="M14">
            <v>2200087045.6312499</v>
          </cell>
          <cell r="N14">
            <v>2192356595.9812498</v>
          </cell>
          <cell r="O14">
            <v>1533317706.140625</v>
          </cell>
          <cell r="P14">
            <v>1516307706.140625</v>
          </cell>
          <cell r="Q14">
            <v>1499297706.140625</v>
          </cell>
          <cell r="R14">
            <v>1533875471.9718752</v>
          </cell>
          <cell r="S14">
            <v>1551209471.9718752</v>
          </cell>
          <cell r="T14">
            <v>1568543471.9718752</v>
          </cell>
          <cell r="U14">
            <v>1585877471.9718752</v>
          </cell>
          <cell r="V14">
            <v>1603211471.9718752</v>
          </cell>
          <cell r="W14">
            <v>1622075237.8031251</v>
          </cell>
          <cell r="X14">
            <v>1604417237.8031251</v>
          </cell>
          <cell r="Y14">
            <v>1586759237.8031251</v>
          </cell>
          <cell r="Z14">
            <v>1569101237.8031251</v>
          </cell>
          <cell r="AA14">
            <v>1639733237.8031251</v>
          </cell>
          <cell r="AB14">
            <v>1650370886.5500002</v>
          </cell>
          <cell r="AC14">
            <v>1614082886.5500002</v>
          </cell>
          <cell r="AD14">
            <v>1595938886.5500002</v>
          </cell>
          <cell r="AE14">
            <v>1577794886.5500002</v>
          </cell>
          <cell r="AF14">
            <v>1559650886.5500002</v>
          </cell>
          <cell r="AG14">
            <v>1566886535.296875</v>
          </cell>
          <cell r="AH14">
            <v>1585516535.296875</v>
          </cell>
          <cell r="AI14">
            <v>1566886535.296875</v>
          </cell>
          <cell r="AJ14">
            <v>1548256535.296875</v>
          </cell>
          <cell r="AK14">
            <v>1529626535.296875</v>
          </cell>
          <cell r="AL14">
            <v>1611382184.04375</v>
          </cell>
          <cell r="AM14">
            <v>1649614184.04375</v>
          </cell>
          <cell r="AN14">
            <v>1687846184.04375</v>
          </cell>
          <cell r="AO14">
            <v>1726078184.04375</v>
          </cell>
          <cell r="AP14">
            <v>1687846184.04375</v>
          </cell>
          <cell r="AQ14">
            <v>1735257832.7906249</v>
          </cell>
          <cell r="AR14">
            <v>1754859832.7906249</v>
          </cell>
          <cell r="AS14">
            <v>1774461832.7906249</v>
          </cell>
          <cell r="AT14">
            <v>1754859832.7906249</v>
          </cell>
          <cell r="AU14">
            <v>1735257832.7906249</v>
          </cell>
          <cell r="AV14">
            <v>1743465481.5375001</v>
          </cell>
          <cell r="AW14">
            <v>1723377481.5375001</v>
          </cell>
          <cell r="AX14">
            <v>1703289481.5375001</v>
          </cell>
          <cell r="AY14">
            <v>1723377481.5375001</v>
          </cell>
        </row>
      </sheetData>
      <sheetData sheetId="5">
        <row r="26">
          <cell r="C26">
            <v>5010500460.8071251</v>
          </cell>
          <cell r="D26">
            <v>6412886008.1297274</v>
          </cell>
          <cell r="E26">
            <v>5995325729.5490828</v>
          </cell>
          <cell r="F26">
            <v>5348543360.8074198</v>
          </cell>
          <cell r="G26">
            <v>3598147716.8558993</v>
          </cell>
        </row>
      </sheetData>
      <sheetData sheetId="6">
        <row r="16">
          <cell r="H16">
            <v>14708881237.5</v>
          </cell>
          <cell r="I16">
            <v>43193885062.5</v>
          </cell>
          <cell r="J16">
            <v>44503062862.5</v>
          </cell>
          <cell r="K16">
            <v>45914528475</v>
          </cell>
          <cell r="L16">
            <v>48901756144.5</v>
          </cell>
          <cell r="M16">
            <v>21273026823</v>
          </cell>
          <cell r="N16">
            <v>21635398307.25</v>
          </cell>
          <cell r="O16">
            <v>21997769791.5</v>
          </cell>
          <cell r="P16">
            <v>22360141275.75</v>
          </cell>
          <cell r="Q16">
            <v>23378531006.25</v>
          </cell>
          <cell r="R16">
            <v>23206743236.25</v>
          </cell>
          <cell r="S16">
            <v>23034955466.25</v>
          </cell>
          <cell r="T16">
            <v>8389646803.1250019</v>
          </cell>
          <cell r="U16">
            <v>8011646803.125001</v>
          </cell>
          <cell r="V16">
            <v>7633646803.125001</v>
          </cell>
          <cell r="W16">
            <v>8164249599.3750019</v>
          </cell>
          <cell r="X16">
            <v>8549449599.3750019</v>
          </cell>
          <cell r="Y16">
            <v>8934649599.3750038</v>
          </cell>
          <cell r="Z16">
            <v>9319849599.3750038</v>
          </cell>
          <cell r="AA16">
            <v>9705049599.3750038</v>
          </cell>
          <cell r="AB16">
            <v>9886452395.6250019</v>
          </cell>
          <cell r="AC16">
            <v>9494052395.625</v>
          </cell>
          <cell r="AD16">
            <v>9101652395.625</v>
          </cell>
          <cell r="AE16">
            <v>8709252395.625</v>
          </cell>
          <cell r="AF16">
            <v>10278852395.625004</v>
          </cell>
          <cell r="AG16">
            <v>10158556590.000002</v>
          </cell>
          <cell r="AH16">
            <v>9352156590.0000019</v>
          </cell>
          <cell r="AI16">
            <v>8948956590.0000019</v>
          </cell>
          <cell r="AJ16">
            <v>8545756590.0000019</v>
          </cell>
          <cell r="AK16">
            <v>8142556590.0000019</v>
          </cell>
          <cell r="AL16">
            <v>7946660784.375001</v>
          </cell>
          <cell r="AM16">
            <v>8360660784.375001</v>
          </cell>
          <cell r="AN16">
            <v>7946660784.375001</v>
          </cell>
          <cell r="AO16">
            <v>7532660784.3750019</v>
          </cell>
          <cell r="AP16">
            <v>7118660784.3750019</v>
          </cell>
          <cell r="AQ16">
            <v>8578764978.750001</v>
          </cell>
          <cell r="AR16">
            <v>9428364978.75</v>
          </cell>
          <cell r="AS16">
            <v>10277964978.75</v>
          </cell>
          <cell r="AT16">
            <v>11127564978.75</v>
          </cell>
          <cell r="AU16">
            <v>10277964978.75</v>
          </cell>
          <cell r="AV16">
            <v>10974869173.125002</v>
          </cell>
          <cell r="AW16">
            <v>11410469173.125</v>
          </cell>
          <cell r="AX16">
            <v>11846069173.125002</v>
          </cell>
          <cell r="AY16">
            <v>11410469173.125</v>
          </cell>
          <cell r="AZ16">
            <v>10974869173.125002</v>
          </cell>
          <cell r="BA16">
            <v>10800573367.500002</v>
          </cell>
          <cell r="BB16">
            <v>10354173367.5</v>
          </cell>
          <cell r="BC16">
            <v>9907773367.5</v>
          </cell>
          <cell r="BD16">
            <v>10354173367.5</v>
          </cell>
        </row>
      </sheetData>
      <sheetData sheetId="7">
        <row r="8">
          <cell r="E8">
            <v>0</v>
          </cell>
          <cell r="F8">
            <v>6627646112.1787376</v>
          </cell>
          <cell r="G8">
            <v>6627646112.1787376</v>
          </cell>
          <cell r="H8">
            <v>12691637840.556362</v>
          </cell>
          <cell r="I8">
            <v>12691637840.556362</v>
          </cell>
          <cell r="J8">
            <v>16979414086.001333</v>
          </cell>
          <cell r="K8">
            <v>16979414086.001333</v>
          </cell>
          <cell r="L8">
            <v>16979414086.001333</v>
          </cell>
          <cell r="M8">
            <v>16979414086.001333</v>
          </cell>
          <cell r="N8">
            <v>16979414086.001333</v>
          </cell>
          <cell r="O8">
            <v>16979414086.001333</v>
          </cell>
          <cell r="P8">
            <v>16979414086.001333</v>
          </cell>
          <cell r="Q8">
            <v>16979414086.001333</v>
          </cell>
          <cell r="R8">
            <v>16979414086.001333</v>
          </cell>
          <cell r="S8">
            <v>16979414086.001333</v>
          </cell>
          <cell r="T8">
            <v>16979414086.001333</v>
          </cell>
          <cell r="U8">
            <v>10351767973.822596</v>
          </cell>
          <cell r="V8">
            <v>10351767973.822596</v>
          </cell>
          <cell r="W8">
            <v>4287776245.4449716</v>
          </cell>
          <cell r="X8">
            <v>4287776245.4449716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Y20"/>
  <sheetViews>
    <sheetView tabSelected="1" workbookViewId="0"/>
  </sheetViews>
  <sheetFormatPr defaultRowHeight="14.4" x14ac:dyDescent="0.3"/>
  <cols>
    <col min="1" max="1" width="21.21875" customWidth="1"/>
    <col min="2" max="2" width="19" customWidth="1"/>
    <col min="3" max="3" width="20.6640625" customWidth="1"/>
    <col min="4" max="4" width="20.44140625" customWidth="1"/>
    <col min="5" max="5" width="20.109375" customWidth="1"/>
    <col min="6" max="6" width="20.5546875" customWidth="1"/>
    <col min="7" max="8" width="19" customWidth="1"/>
    <col min="9" max="9" width="18.77734375" customWidth="1"/>
    <col min="10" max="10" width="19.5546875" customWidth="1"/>
    <col min="11" max="19" width="17.88671875" customWidth="1"/>
    <col min="20" max="51" width="16.77734375" customWidth="1"/>
    <col min="257" max="257" width="21.21875" customWidth="1"/>
    <col min="258" max="258" width="19" customWidth="1"/>
    <col min="259" max="259" width="20.6640625" customWidth="1"/>
    <col min="260" max="260" width="20.44140625" customWidth="1"/>
    <col min="261" max="261" width="20.109375" customWidth="1"/>
    <col min="262" max="262" width="20.5546875" customWidth="1"/>
    <col min="263" max="264" width="19" customWidth="1"/>
    <col min="265" max="265" width="18.77734375" customWidth="1"/>
    <col min="266" max="266" width="19.5546875" customWidth="1"/>
    <col min="267" max="275" width="17.88671875" customWidth="1"/>
    <col min="276" max="307" width="16.77734375" customWidth="1"/>
    <col min="513" max="513" width="21.21875" customWidth="1"/>
    <col min="514" max="514" width="19" customWidth="1"/>
    <col min="515" max="515" width="20.6640625" customWidth="1"/>
    <col min="516" max="516" width="20.44140625" customWidth="1"/>
    <col min="517" max="517" width="20.109375" customWidth="1"/>
    <col min="518" max="518" width="20.5546875" customWidth="1"/>
    <col min="519" max="520" width="19" customWidth="1"/>
    <col min="521" max="521" width="18.77734375" customWidth="1"/>
    <col min="522" max="522" width="19.5546875" customWidth="1"/>
    <col min="523" max="531" width="17.88671875" customWidth="1"/>
    <col min="532" max="563" width="16.77734375" customWidth="1"/>
    <col min="769" max="769" width="21.21875" customWidth="1"/>
    <col min="770" max="770" width="19" customWidth="1"/>
    <col min="771" max="771" width="20.6640625" customWidth="1"/>
    <col min="772" max="772" width="20.44140625" customWidth="1"/>
    <col min="773" max="773" width="20.109375" customWidth="1"/>
    <col min="774" max="774" width="20.5546875" customWidth="1"/>
    <col min="775" max="776" width="19" customWidth="1"/>
    <col min="777" max="777" width="18.77734375" customWidth="1"/>
    <col min="778" max="778" width="19.5546875" customWidth="1"/>
    <col min="779" max="787" width="17.88671875" customWidth="1"/>
    <col min="788" max="819" width="16.77734375" customWidth="1"/>
    <col min="1025" max="1025" width="21.21875" customWidth="1"/>
    <col min="1026" max="1026" width="19" customWidth="1"/>
    <col min="1027" max="1027" width="20.6640625" customWidth="1"/>
    <col min="1028" max="1028" width="20.44140625" customWidth="1"/>
    <col min="1029" max="1029" width="20.109375" customWidth="1"/>
    <col min="1030" max="1030" width="20.5546875" customWidth="1"/>
    <col min="1031" max="1032" width="19" customWidth="1"/>
    <col min="1033" max="1033" width="18.77734375" customWidth="1"/>
    <col min="1034" max="1034" width="19.5546875" customWidth="1"/>
    <col min="1035" max="1043" width="17.88671875" customWidth="1"/>
    <col min="1044" max="1075" width="16.77734375" customWidth="1"/>
    <col min="1281" max="1281" width="21.21875" customWidth="1"/>
    <col min="1282" max="1282" width="19" customWidth="1"/>
    <col min="1283" max="1283" width="20.6640625" customWidth="1"/>
    <col min="1284" max="1284" width="20.44140625" customWidth="1"/>
    <col min="1285" max="1285" width="20.109375" customWidth="1"/>
    <col min="1286" max="1286" width="20.5546875" customWidth="1"/>
    <col min="1287" max="1288" width="19" customWidth="1"/>
    <col min="1289" max="1289" width="18.77734375" customWidth="1"/>
    <col min="1290" max="1290" width="19.5546875" customWidth="1"/>
    <col min="1291" max="1299" width="17.88671875" customWidth="1"/>
    <col min="1300" max="1331" width="16.77734375" customWidth="1"/>
    <col min="1537" max="1537" width="21.21875" customWidth="1"/>
    <col min="1538" max="1538" width="19" customWidth="1"/>
    <col min="1539" max="1539" width="20.6640625" customWidth="1"/>
    <col min="1540" max="1540" width="20.44140625" customWidth="1"/>
    <col min="1541" max="1541" width="20.109375" customWidth="1"/>
    <col min="1542" max="1542" width="20.5546875" customWidth="1"/>
    <col min="1543" max="1544" width="19" customWidth="1"/>
    <col min="1545" max="1545" width="18.77734375" customWidth="1"/>
    <col min="1546" max="1546" width="19.5546875" customWidth="1"/>
    <col min="1547" max="1555" width="17.88671875" customWidth="1"/>
    <col min="1556" max="1587" width="16.77734375" customWidth="1"/>
    <col min="1793" max="1793" width="21.21875" customWidth="1"/>
    <col min="1794" max="1794" width="19" customWidth="1"/>
    <col min="1795" max="1795" width="20.6640625" customWidth="1"/>
    <col min="1796" max="1796" width="20.44140625" customWidth="1"/>
    <col min="1797" max="1797" width="20.109375" customWidth="1"/>
    <col min="1798" max="1798" width="20.5546875" customWidth="1"/>
    <col min="1799" max="1800" width="19" customWidth="1"/>
    <col min="1801" max="1801" width="18.77734375" customWidth="1"/>
    <col min="1802" max="1802" width="19.5546875" customWidth="1"/>
    <col min="1803" max="1811" width="17.88671875" customWidth="1"/>
    <col min="1812" max="1843" width="16.77734375" customWidth="1"/>
    <col min="2049" max="2049" width="21.21875" customWidth="1"/>
    <col min="2050" max="2050" width="19" customWidth="1"/>
    <col min="2051" max="2051" width="20.6640625" customWidth="1"/>
    <col min="2052" max="2052" width="20.44140625" customWidth="1"/>
    <col min="2053" max="2053" width="20.109375" customWidth="1"/>
    <col min="2054" max="2054" width="20.5546875" customWidth="1"/>
    <col min="2055" max="2056" width="19" customWidth="1"/>
    <col min="2057" max="2057" width="18.77734375" customWidth="1"/>
    <col min="2058" max="2058" width="19.5546875" customWidth="1"/>
    <col min="2059" max="2067" width="17.88671875" customWidth="1"/>
    <col min="2068" max="2099" width="16.77734375" customWidth="1"/>
    <col min="2305" max="2305" width="21.21875" customWidth="1"/>
    <col min="2306" max="2306" width="19" customWidth="1"/>
    <col min="2307" max="2307" width="20.6640625" customWidth="1"/>
    <col min="2308" max="2308" width="20.44140625" customWidth="1"/>
    <col min="2309" max="2309" width="20.109375" customWidth="1"/>
    <col min="2310" max="2310" width="20.5546875" customWidth="1"/>
    <col min="2311" max="2312" width="19" customWidth="1"/>
    <col min="2313" max="2313" width="18.77734375" customWidth="1"/>
    <col min="2314" max="2314" width="19.5546875" customWidth="1"/>
    <col min="2315" max="2323" width="17.88671875" customWidth="1"/>
    <col min="2324" max="2355" width="16.77734375" customWidth="1"/>
    <col min="2561" max="2561" width="21.21875" customWidth="1"/>
    <col min="2562" max="2562" width="19" customWidth="1"/>
    <col min="2563" max="2563" width="20.6640625" customWidth="1"/>
    <col min="2564" max="2564" width="20.44140625" customWidth="1"/>
    <col min="2565" max="2565" width="20.109375" customWidth="1"/>
    <col min="2566" max="2566" width="20.5546875" customWidth="1"/>
    <col min="2567" max="2568" width="19" customWidth="1"/>
    <col min="2569" max="2569" width="18.77734375" customWidth="1"/>
    <col min="2570" max="2570" width="19.5546875" customWidth="1"/>
    <col min="2571" max="2579" width="17.88671875" customWidth="1"/>
    <col min="2580" max="2611" width="16.77734375" customWidth="1"/>
    <col min="2817" max="2817" width="21.21875" customWidth="1"/>
    <col min="2818" max="2818" width="19" customWidth="1"/>
    <col min="2819" max="2819" width="20.6640625" customWidth="1"/>
    <col min="2820" max="2820" width="20.44140625" customWidth="1"/>
    <col min="2821" max="2821" width="20.109375" customWidth="1"/>
    <col min="2822" max="2822" width="20.5546875" customWidth="1"/>
    <col min="2823" max="2824" width="19" customWidth="1"/>
    <col min="2825" max="2825" width="18.77734375" customWidth="1"/>
    <col min="2826" max="2826" width="19.5546875" customWidth="1"/>
    <col min="2827" max="2835" width="17.88671875" customWidth="1"/>
    <col min="2836" max="2867" width="16.77734375" customWidth="1"/>
    <col min="3073" max="3073" width="21.21875" customWidth="1"/>
    <col min="3074" max="3074" width="19" customWidth="1"/>
    <col min="3075" max="3075" width="20.6640625" customWidth="1"/>
    <col min="3076" max="3076" width="20.44140625" customWidth="1"/>
    <col min="3077" max="3077" width="20.109375" customWidth="1"/>
    <col min="3078" max="3078" width="20.5546875" customWidth="1"/>
    <col min="3079" max="3080" width="19" customWidth="1"/>
    <col min="3081" max="3081" width="18.77734375" customWidth="1"/>
    <col min="3082" max="3082" width="19.5546875" customWidth="1"/>
    <col min="3083" max="3091" width="17.88671875" customWidth="1"/>
    <col min="3092" max="3123" width="16.77734375" customWidth="1"/>
    <col min="3329" max="3329" width="21.21875" customWidth="1"/>
    <col min="3330" max="3330" width="19" customWidth="1"/>
    <col min="3331" max="3331" width="20.6640625" customWidth="1"/>
    <col min="3332" max="3332" width="20.44140625" customWidth="1"/>
    <col min="3333" max="3333" width="20.109375" customWidth="1"/>
    <col min="3334" max="3334" width="20.5546875" customWidth="1"/>
    <col min="3335" max="3336" width="19" customWidth="1"/>
    <col min="3337" max="3337" width="18.77734375" customWidth="1"/>
    <col min="3338" max="3338" width="19.5546875" customWidth="1"/>
    <col min="3339" max="3347" width="17.88671875" customWidth="1"/>
    <col min="3348" max="3379" width="16.77734375" customWidth="1"/>
    <col min="3585" max="3585" width="21.21875" customWidth="1"/>
    <col min="3586" max="3586" width="19" customWidth="1"/>
    <col min="3587" max="3587" width="20.6640625" customWidth="1"/>
    <col min="3588" max="3588" width="20.44140625" customWidth="1"/>
    <col min="3589" max="3589" width="20.109375" customWidth="1"/>
    <col min="3590" max="3590" width="20.5546875" customWidth="1"/>
    <col min="3591" max="3592" width="19" customWidth="1"/>
    <col min="3593" max="3593" width="18.77734375" customWidth="1"/>
    <col min="3594" max="3594" width="19.5546875" customWidth="1"/>
    <col min="3595" max="3603" width="17.88671875" customWidth="1"/>
    <col min="3604" max="3635" width="16.77734375" customWidth="1"/>
    <col min="3841" max="3841" width="21.21875" customWidth="1"/>
    <col min="3842" max="3842" width="19" customWidth="1"/>
    <col min="3843" max="3843" width="20.6640625" customWidth="1"/>
    <col min="3844" max="3844" width="20.44140625" customWidth="1"/>
    <col min="3845" max="3845" width="20.109375" customWidth="1"/>
    <col min="3846" max="3846" width="20.5546875" customWidth="1"/>
    <col min="3847" max="3848" width="19" customWidth="1"/>
    <col min="3849" max="3849" width="18.77734375" customWidth="1"/>
    <col min="3850" max="3850" width="19.5546875" customWidth="1"/>
    <col min="3851" max="3859" width="17.88671875" customWidth="1"/>
    <col min="3860" max="3891" width="16.77734375" customWidth="1"/>
    <col min="4097" max="4097" width="21.21875" customWidth="1"/>
    <col min="4098" max="4098" width="19" customWidth="1"/>
    <col min="4099" max="4099" width="20.6640625" customWidth="1"/>
    <col min="4100" max="4100" width="20.44140625" customWidth="1"/>
    <col min="4101" max="4101" width="20.109375" customWidth="1"/>
    <col min="4102" max="4102" width="20.5546875" customWidth="1"/>
    <col min="4103" max="4104" width="19" customWidth="1"/>
    <col min="4105" max="4105" width="18.77734375" customWidth="1"/>
    <col min="4106" max="4106" width="19.5546875" customWidth="1"/>
    <col min="4107" max="4115" width="17.88671875" customWidth="1"/>
    <col min="4116" max="4147" width="16.77734375" customWidth="1"/>
    <col min="4353" max="4353" width="21.21875" customWidth="1"/>
    <col min="4354" max="4354" width="19" customWidth="1"/>
    <col min="4355" max="4355" width="20.6640625" customWidth="1"/>
    <col min="4356" max="4356" width="20.44140625" customWidth="1"/>
    <col min="4357" max="4357" width="20.109375" customWidth="1"/>
    <col min="4358" max="4358" width="20.5546875" customWidth="1"/>
    <col min="4359" max="4360" width="19" customWidth="1"/>
    <col min="4361" max="4361" width="18.77734375" customWidth="1"/>
    <col min="4362" max="4362" width="19.5546875" customWidth="1"/>
    <col min="4363" max="4371" width="17.88671875" customWidth="1"/>
    <col min="4372" max="4403" width="16.77734375" customWidth="1"/>
    <col min="4609" max="4609" width="21.21875" customWidth="1"/>
    <col min="4610" max="4610" width="19" customWidth="1"/>
    <col min="4611" max="4611" width="20.6640625" customWidth="1"/>
    <col min="4612" max="4612" width="20.44140625" customWidth="1"/>
    <col min="4613" max="4613" width="20.109375" customWidth="1"/>
    <col min="4614" max="4614" width="20.5546875" customWidth="1"/>
    <col min="4615" max="4616" width="19" customWidth="1"/>
    <col min="4617" max="4617" width="18.77734375" customWidth="1"/>
    <col min="4618" max="4618" width="19.5546875" customWidth="1"/>
    <col min="4619" max="4627" width="17.88671875" customWidth="1"/>
    <col min="4628" max="4659" width="16.77734375" customWidth="1"/>
    <col min="4865" max="4865" width="21.21875" customWidth="1"/>
    <col min="4866" max="4866" width="19" customWidth="1"/>
    <col min="4867" max="4867" width="20.6640625" customWidth="1"/>
    <col min="4868" max="4868" width="20.44140625" customWidth="1"/>
    <col min="4869" max="4869" width="20.109375" customWidth="1"/>
    <col min="4870" max="4870" width="20.5546875" customWidth="1"/>
    <col min="4871" max="4872" width="19" customWidth="1"/>
    <col min="4873" max="4873" width="18.77734375" customWidth="1"/>
    <col min="4874" max="4874" width="19.5546875" customWidth="1"/>
    <col min="4875" max="4883" width="17.88671875" customWidth="1"/>
    <col min="4884" max="4915" width="16.77734375" customWidth="1"/>
    <col min="5121" max="5121" width="21.21875" customWidth="1"/>
    <col min="5122" max="5122" width="19" customWidth="1"/>
    <col min="5123" max="5123" width="20.6640625" customWidth="1"/>
    <col min="5124" max="5124" width="20.44140625" customWidth="1"/>
    <col min="5125" max="5125" width="20.109375" customWidth="1"/>
    <col min="5126" max="5126" width="20.5546875" customWidth="1"/>
    <col min="5127" max="5128" width="19" customWidth="1"/>
    <col min="5129" max="5129" width="18.77734375" customWidth="1"/>
    <col min="5130" max="5130" width="19.5546875" customWidth="1"/>
    <col min="5131" max="5139" width="17.88671875" customWidth="1"/>
    <col min="5140" max="5171" width="16.77734375" customWidth="1"/>
    <col min="5377" max="5377" width="21.21875" customWidth="1"/>
    <col min="5378" max="5378" width="19" customWidth="1"/>
    <col min="5379" max="5379" width="20.6640625" customWidth="1"/>
    <col min="5380" max="5380" width="20.44140625" customWidth="1"/>
    <col min="5381" max="5381" width="20.109375" customWidth="1"/>
    <col min="5382" max="5382" width="20.5546875" customWidth="1"/>
    <col min="5383" max="5384" width="19" customWidth="1"/>
    <col min="5385" max="5385" width="18.77734375" customWidth="1"/>
    <col min="5386" max="5386" width="19.5546875" customWidth="1"/>
    <col min="5387" max="5395" width="17.88671875" customWidth="1"/>
    <col min="5396" max="5427" width="16.77734375" customWidth="1"/>
    <col min="5633" max="5633" width="21.21875" customWidth="1"/>
    <col min="5634" max="5634" width="19" customWidth="1"/>
    <col min="5635" max="5635" width="20.6640625" customWidth="1"/>
    <col min="5636" max="5636" width="20.44140625" customWidth="1"/>
    <col min="5637" max="5637" width="20.109375" customWidth="1"/>
    <col min="5638" max="5638" width="20.5546875" customWidth="1"/>
    <col min="5639" max="5640" width="19" customWidth="1"/>
    <col min="5641" max="5641" width="18.77734375" customWidth="1"/>
    <col min="5642" max="5642" width="19.5546875" customWidth="1"/>
    <col min="5643" max="5651" width="17.88671875" customWidth="1"/>
    <col min="5652" max="5683" width="16.77734375" customWidth="1"/>
    <col min="5889" max="5889" width="21.21875" customWidth="1"/>
    <col min="5890" max="5890" width="19" customWidth="1"/>
    <col min="5891" max="5891" width="20.6640625" customWidth="1"/>
    <col min="5892" max="5892" width="20.44140625" customWidth="1"/>
    <col min="5893" max="5893" width="20.109375" customWidth="1"/>
    <col min="5894" max="5894" width="20.5546875" customWidth="1"/>
    <col min="5895" max="5896" width="19" customWidth="1"/>
    <col min="5897" max="5897" width="18.77734375" customWidth="1"/>
    <col min="5898" max="5898" width="19.5546875" customWidth="1"/>
    <col min="5899" max="5907" width="17.88671875" customWidth="1"/>
    <col min="5908" max="5939" width="16.77734375" customWidth="1"/>
    <col min="6145" max="6145" width="21.21875" customWidth="1"/>
    <col min="6146" max="6146" width="19" customWidth="1"/>
    <col min="6147" max="6147" width="20.6640625" customWidth="1"/>
    <col min="6148" max="6148" width="20.44140625" customWidth="1"/>
    <col min="6149" max="6149" width="20.109375" customWidth="1"/>
    <col min="6150" max="6150" width="20.5546875" customWidth="1"/>
    <col min="6151" max="6152" width="19" customWidth="1"/>
    <col min="6153" max="6153" width="18.77734375" customWidth="1"/>
    <col min="6154" max="6154" width="19.5546875" customWidth="1"/>
    <col min="6155" max="6163" width="17.88671875" customWidth="1"/>
    <col min="6164" max="6195" width="16.77734375" customWidth="1"/>
    <col min="6401" max="6401" width="21.21875" customWidth="1"/>
    <col min="6402" max="6402" width="19" customWidth="1"/>
    <col min="6403" max="6403" width="20.6640625" customWidth="1"/>
    <col min="6404" max="6404" width="20.44140625" customWidth="1"/>
    <col min="6405" max="6405" width="20.109375" customWidth="1"/>
    <col min="6406" max="6406" width="20.5546875" customWidth="1"/>
    <col min="6407" max="6408" width="19" customWidth="1"/>
    <col min="6409" max="6409" width="18.77734375" customWidth="1"/>
    <col min="6410" max="6410" width="19.5546875" customWidth="1"/>
    <col min="6411" max="6419" width="17.88671875" customWidth="1"/>
    <col min="6420" max="6451" width="16.77734375" customWidth="1"/>
    <col min="6657" max="6657" width="21.21875" customWidth="1"/>
    <col min="6658" max="6658" width="19" customWidth="1"/>
    <col min="6659" max="6659" width="20.6640625" customWidth="1"/>
    <col min="6660" max="6660" width="20.44140625" customWidth="1"/>
    <col min="6661" max="6661" width="20.109375" customWidth="1"/>
    <col min="6662" max="6662" width="20.5546875" customWidth="1"/>
    <col min="6663" max="6664" width="19" customWidth="1"/>
    <col min="6665" max="6665" width="18.77734375" customWidth="1"/>
    <col min="6666" max="6666" width="19.5546875" customWidth="1"/>
    <col min="6667" max="6675" width="17.88671875" customWidth="1"/>
    <col min="6676" max="6707" width="16.77734375" customWidth="1"/>
    <col min="6913" max="6913" width="21.21875" customWidth="1"/>
    <col min="6914" max="6914" width="19" customWidth="1"/>
    <col min="6915" max="6915" width="20.6640625" customWidth="1"/>
    <col min="6916" max="6916" width="20.44140625" customWidth="1"/>
    <col min="6917" max="6917" width="20.109375" customWidth="1"/>
    <col min="6918" max="6918" width="20.5546875" customWidth="1"/>
    <col min="6919" max="6920" width="19" customWidth="1"/>
    <col min="6921" max="6921" width="18.77734375" customWidth="1"/>
    <col min="6922" max="6922" width="19.5546875" customWidth="1"/>
    <col min="6923" max="6931" width="17.88671875" customWidth="1"/>
    <col min="6932" max="6963" width="16.77734375" customWidth="1"/>
    <col min="7169" max="7169" width="21.21875" customWidth="1"/>
    <col min="7170" max="7170" width="19" customWidth="1"/>
    <col min="7171" max="7171" width="20.6640625" customWidth="1"/>
    <col min="7172" max="7172" width="20.44140625" customWidth="1"/>
    <col min="7173" max="7173" width="20.109375" customWidth="1"/>
    <col min="7174" max="7174" width="20.5546875" customWidth="1"/>
    <col min="7175" max="7176" width="19" customWidth="1"/>
    <col min="7177" max="7177" width="18.77734375" customWidth="1"/>
    <col min="7178" max="7178" width="19.5546875" customWidth="1"/>
    <col min="7179" max="7187" width="17.88671875" customWidth="1"/>
    <col min="7188" max="7219" width="16.77734375" customWidth="1"/>
    <col min="7425" max="7425" width="21.21875" customWidth="1"/>
    <col min="7426" max="7426" width="19" customWidth="1"/>
    <col min="7427" max="7427" width="20.6640625" customWidth="1"/>
    <col min="7428" max="7428" width="20.44140625" customWidth="1"/>
    <col min="7429" max="7429" width="20.109375" customWidth="1"/>
    <col min="7430" max="7430" width="20.5546875" customWidth="1"/>
    <col min="7431" max="7432" width="19" customWidth="1"/>
    <col min="7433" max="7433" width="18.77734375" customWidth="1"/>
    <col min="7434" max="7434" width="19.5546875" customWidth="1"/>
    <col min="7435" max="7443" width="17.88671875" customWidth="1"/>
    <col min="7444" max="7475" width="16.77734375" customWidth="1"/>
    <col min="7681" max="7681" width="21.21875" customWidth="1"/>
    <col min="7682" max="7682" width="19" customWidth="1"/>
    <col min="7683" max="7683" width="20.6640625" customWidth="1"/>
    <col min="7684" max="7684" width="20.44140625" customWidth="1"/>
    <col min="7685" max="7685" width="20.109375" customWidth="1"/>
    <col min="7686" max="7686" width="20.5546875" customWidth="1"/>
    <col min="7687" max="7688" width="19" customWidth="1"/>
    <col min="7689" max="7689" width="18.77734375" customWidth="1"/>
    <col min="7690" max="7690" width="19.5546875" customWidth="1"/>
    <col min="7691" max="7699" width="17.88671875" customWidth="1"/>
    <col min="7700" max="7731" width="16.77734375" customWidth="1"/>
    <col min="7937" max="7937" width="21.21875" customWidth="1"/>
    <col min="7938" max="7938" width="19" customWidth="1"/>
    <col min="7939" max="7939" width="20.6640625" customWidth="1"/>
    <col min="7940" max="7940" width="20.44140625" customWidth="1"/>
    <col min="7941" max="7941" width="20.109375" customWidth="1"/>
    <col min="7942" max="7942" width="20.5546875" customWidth="1"/>
    <col min="7943" max="7944" width="19" customWidth="1"/>
    <col min="7945" max="7945" width="18.77734375" customWidth="1"/>
    <col min="7946" max="7946" width="19.5546875" customWidth="1"/>
    <col min="7947" max="7955" width="17.88671875" customWidth="1"/>
    <col min="7956" max="7987" width="16.77734375" customWidth="1"/>
    <col min="8193" max="8193" width="21.21875" customWidth="1"/>
    <col min="8194" max="8194" width="19" customWidth="1"/>
    <col min="8195" max="8195" width="20.6640625" customWidth="1"/>
    <col min="8196" max="8196" width="20.44140625" customWidth="1"/>
    <col min="8197" max="8197" width="20.109375" customWidth="1"/>
    <col min="8198" max="8198" width="20.5546875" customWidth="1"/>
    <col min="8199" max="8200" width="19" customWidth="1"/>
    <col min="8201" max="8201" width="18.77734375" customWidth="1"/>
    <col min="8202" max="8202" width="19.5546875" customWidth="1"/>
    <col min="8203" max="8211" width="17.88671875" customWidth="1"/>
    <col min="8212" max="8243" width="16.77734375" customWidth="1"/>
    <col min="8449" max="8449" width="21.21875" customWidth="1"/>
    <col min="8450" max="8450" width="19" customWidth="1"/>
    <col min="8451" max="8451" width="20.6640625" customWidth="1"/>
    <col min="8452" max="8452" width="20.44140625" customWidth="1"/>
    <col min="8453" max="8453" width="20.109375" customWidth="1"/>
    <col min="8454" max="8454" width="20.5546875" customWidth="1"/>
    <col min="8455" max="8456" width="19" customWidth="1"/>
    <col min="8457" max="8457" width="18.77734375" customWidth="1"/>
    <col min="8458" max="8458" width="19.5546875" customWidth="1"/>
    <col min="8459" max="8467" width="17.88671875" customWidth="1"/>
    <col min="8468" max="8499" width="16.77734375" customWidth="1"/>
    <col min="8705" max="8705" width="21.21875" customWidth="1"/>
    <col min="8706" max="8706" width="19" customWidth="1"/>
    <col min="8707" max="8707" width="20.6640625" customWidth="1"/>
    <col min="8708" max="8708" width="20.44140625" customWidth="1"/>
    <col min="8709" max="8709" width="20.109375" customWidth="1"/>
    <col min="8710" max="8710" width="20.5546875" customWidth="1"/>
    <col min="8711" max="8712" width="19" customWidth="1"/>
    <col min="8713" max="8713" width="18.77734375" customWidth="1"/>
    <col min="8714" max="8714" width="19.5546875" customWidth="1"/>
    <col min="8715" max="8723" width="17.88671875" customWidth="1"/>
    <col min="8724" max="8755" width="16.77734375" customWidth="1"/>
    <col min="8961" max="8961" width="21.21875" customWidth="1"/>
    <col min="8962" max="8962" width="19" customWidth="1"/>
    <col min="8963" max="8963" width="20.6640625" customWidth="1"/>
    <col min="8964" max="8964" width="20.44140625" customWidth="1"/>
    <col min="8965" max="8965" width="20.109375" customWidth="1"/>
    <col min="8966" max="8966" width="20.5546875" customWidth="1"/>
    <col min="8967" max="8968" width="19" customWidth="1"/>
    <col min="8969" max="8969" width="18.77734375" customWidth="1"/>
    <col min="8970" max="8970" width="19.5546875" customWidth="1"/>
    <col min="8971" max="8979" width="17.88671875" customWidth="1"/>
    <col min="8980" max="9011" width="16.77734375" customWidth="1"/>
    <col min="9217" max="9217" width="21.21875" customWidth="1"/>
    <col min="9218" max="9218" width="19" customWidth="1"/>
    <col min="9219" max="9219" width="20.6640625" customWidth="1"/>
    <col min="9220" max="9220" width="20.44140625" customWidth="1"/>
    <col min="9221" max="9221" width="20.109375" customWidth="1"/>
    <col min="9222" max="9222" width="20.5546875" customWidth="1"/>
    <col min="9223" max="9224" width="19" customWidth="1"/>
    <col min="9225" max="9225" width="18.77734375" customWidth="1"/>
    <col min="9226" max="9226" width="19.5546875" customWidth="1"/>
    <col min="9227" max="9235" width="17.88671875" customWidth="1"/>
    <col min="9236" max="9267" width="16.77734375" customWidth="1"/>
    <col min="9473" max="9473" width="21.21875" customWidth="1"/>
    <col min="9474" max="9474" width="19" customWidth="1"/>
    <col min="9475" max="9475" width="20.6640625" customWidth="1"/>
    <col min="9476" max="9476" width="20.44140625" customWidth="1"/>
    <col min="9477" max="9477" width="20.109375" customWidth="1"/>
    <col min="9478" max="9478" width="20.5546875" customWidth="1"/>
    <col min="9479" max="9480" width="19" customWidth="1"/>
    <col min="9481" max="9481" width="18.77734375" customWidth="1"/>
    <col min="9482" max="9482" width="19.5546875" customWidth="1"/>
    <col min="9483" max="9491" width="17.88671875" customWidth="1"/>
    <col min="9492" max="9523" width="16.77734375" customWidth="1"/>
    <col min="9729" max="9729" width="21.21875" customWidth="1"/>
    <col min="9730" max="9730" width="19" customWidth="1"/>
    <col min="9731" max="9731" width="20.6640625" customWidth="1"/>
    <col min="9732" max="9732" width="20.44140625" customWidth="1"/>
    <col min="9733" max="9733" width="20.109375" customWidth="1"/>
    <col min="9734" max="9734" width="20.5546875" customWidth="1"/>
    <col min="9735" max="9736" width="19" customWidth="1"/>
    <col min="9737" max="9737" width="18.77734375" customWidth="1"/>
    <col min="9738" max="9738" width="19.5546875" customWidth="1"/>
    <col min="9739" max="9747" width="17.88671875" customWidth="1"/>
    <col min="9748" max="9779" width="16.77734375" customWidth="1"/>
    <col min="9985" max="9985" width="21.21875" customWidth="1"/>
    <col min="9986" max="9986" width="19" customWidth="1"/>
    <col min="9987" max="9987" width="20.6640625" customWidth="1"/>
    <col min="9988" max="9988" width="20.44140625" customWidth="1"/>
    <col min="9989" max="9989" width="20.109375" customWidth="1"/>
    <col min="9990" max="9990" width="20.5546875" customWidth="1"/>
    <col min="9991" max="9992" width="19" customWidth="1"/>
    <col min="9993" max="9993" width="18.77734375" customWidth="1"/>
    <col min="9994" max="9994" width="19.5546875" customWidth="1"/>
    <col min="9995" max="10003" width="17.88671875" customWidth="1"/>
    <col min="10004" max="10035" width="16.77734375" customWidth="1"/>
    <col min="10241" max="10241" width="21.21875" customWidth="1"/>
    <col min="10242" max="10242" width="19" customWidth="1"/>
    <col min="10243" max="10243" width="20.6640625" customWidth="1"/>
    <col min="10244" max="10244" width="20.44140625" customWidth="1"/>
    <col min="10245" max="10245" width="20.109375" customWidth="1"/>
    <col min="10246" max="10246" width="20.5546875" customWidth="1"/>
    <col min="10247" max="10248" width="19" customWidth="1"/>
    <col min="10249" max="10249" width="18.77734375" customWidth="1"/>
    <col min="10250" max="10250" width="19.5546875" customWidth="1"/>
    <col min="10251" max="10259" width="17.88671875" customWidth="1"/>
    <col min="10260" max="10291" width="16.77734375" customWidth="1"/>
    <col min="10497" max="10497" width="21.21875" customWidth="1"/>
    <col min="10498" max="10498" width="19" customWidth="1"/>
    <col min="10499" max="10499" width="20.6640625" customWidth="1"/>
    <col min="10500" max="10500" width="20.44140625" customWidth="1"/>
    <col min="10501" max="10501" width="20.109375" customWidth="1"/>
    <col min="10502" max="10502" width="20.5546875" customWidth="1"/>
    <col min="10503" max="10504" width="19" customWidth="1"/>
    <col min="10505" max="10505" width="18.77734375" customWidth="1"/>
    <col min="10506" max="10506" width="19.5546875" customWidth="1"/>
    <col min="10507" max="10515" width="17.88671875" customWidth="1"/>
    <col min="10516" max="10547" width="16.77734375" customWidth="1"/>
    <col min="10753" max="10753" width="21.21875" customWidth="1"/>
    <col min="10754" max="10754" width="19" customWidth="1"/>
    <col min="10755" max="10755" width="20.6640625" customWidth="1"/>
    <col min="10756" max="10756" width="20.44140625" customWidth="1"/>
    <col min="10757" max="10757" width="20.109375" customWidth="1"/>
    <col min="10758" max="10758" width="20.5546875" customWidth="1"/>
    <col min="10759" max="10760" width="19" customWidth="1"/>
    <col min="10761" max="10761" width="18.77734375" customWidth="1"/>
    <col min="10762" max="10762" width="19.5546875" customWidth="1"/>
    <col min="10763" max="10771" width="17.88671875" customWidth="1"/>
    <col min="10772" max="10803" width="16.77734375" customWidth="1"/>
    <col min="11009" max="11009" width="21.21875" customWidth="1"/>
    <col min="11010" max="11010" width="19" customWidth="1"/>
    <col min="11011" max="11011" width="20.6640625" customWidth="1"/>
    <col min="11012" max="11012" width="20.44140625" customWidth="1"/>
    <col min="11013" max="11013" width="20.109375" customWidth="1"/>
    <col min="11014" max="11014" width="20.5546875" customWidth="1"/>
    <col min="11015" max="11016" width="19" customWidth="1"/>
    <col min="11017" max="11017" width="18.77734375" customWidth="1"/>
    <col min="11018" max="11018" width="19.5546875" customWidth="1"/>
    <col min="11019" max="11027" width="17.88671875" customWidth="1"/>
    <col min="11028" max="11059" width="16.77734375" customWidth="1"/>
    <col min="11265" max="11265" width="21.21875" customWidth="1"/>
    <col min="11266" max="11266" width="19" customWidth="1"/>
    <col min="11267" max="11267" width="20.6640625" customWidth="1"/>
    <col min="11268" max="11268" width="20.44140625" customWidth="1"/>
    <col min="11269" max="11269" width="20.109375" customWidth="1"/>
    <col min="11270" max="11270" width="20.5546875" customWidth="1"/>
    <col min="11271" max="11272" width="19" customWidth="1"/>
    <col min="11273" max="11273" width="18.77734375" customWidth="1"/>
    <col min="11274" max="11274" width="19.5546875" customWidth="1"/>
    <col min="11275" max="11283" width="17.88671875" customWidth="1"/>
    <col min="11284" max="11315" width="16.77734375" customWidth="1"/>
    <col min="11521" max="11521" width="21.21875" customWidth="1"/>
    <col min="11522" max="11522" width="19" customWidth="1"/>
    <col min="11523" max="11523" width="20.6640625" customWidth="1"/>
    <col min="11524" max="11524" width="20.44140625" customWidth="1"/>
    <col min="11525" max="11525" width="20.109375" customWidth="1"/>
    <col min="11526" max="11526" width="20.5546875" customWidth="1"/>
    <col min="11527" max="11528" width="19" customWidth="1"/>
    <col min="11529" max="11529" width="18.77734375" customWidth="1"/>
    <col min="11530" max="11530" width="19.5546875" customWidth="1"/>
    <col min="11531" max="11539" width="17.88671875" customWidth="1"/>
    <col min="11540" max="11571" width="16.77734375" customWidth="1"/>
    <col min="11777" max="11777" width="21.21875" customWidth="1"/>
    <col min="11778" max="11778" width="19" customWidth="1"/>
    <col min="11779" max="11779" width="20.6640625" customWidth="1"/>
    <col min="11780" max="11780" width="20.44140625" customWidth="1"/>
    <col min="11781" max="11781" width="20.109375" customWidth="1"/>
    <col min="11782" max="11782" width="20.5546875" customWidth="1"/>
    <col min="11783" max="11784" width="19" customWidth="1"/>
    <col min="11785" max="11785" width="18.77734375" customWidth="1"/>
    <col min="11786" max="11786" width="19.5546875" customWidth="1"/>
    <col min="11787" max="11795" width="17.88671875" customWidth="1"/>
    <col min="11796" max="11827" width="16.77734375" customWidth="1"/>
    <col min="12033" max="12033" width="21.21875" customWidth="1"/>
    <col min="12034" max="12034" width="19" customWidth="1"/>
    <col min="12035" max="12035" width="20.6640625" customWidth="1"/>
    <col min="12036" max="12036" width="20.44140625" customWidth="1"/>
    <col min="12037" max="12037" width="20.109375" customWidth="1"/>
    <col min="12038" max="12038" width="20.5546875" customWidth="1"/>
    <col min="12039" max="12040" width="19" customWidth="1"/>
    <col min="12041" max="12041" width="18.77734375" customWidth="1"/>
    <col min="12042" max="12042" width="19.5546875" customWidth="1"/>
    <col min="12043" max="12051" width="17.88671875" customWidth="1"/>
    <col min="12052" max="12083" width="16.77734375" customWidth="1"/>
    <col min="12289" max="12289" width="21.21875" customWidth="1"/>
    <col min="12290" max="12290" width="19" customWidth="1"/>
    <col min="12291" max="12291" width="20.6640625" customWidth="1"/>
    <col min="12292" max="12292" width="20.44140625" customWidth="1"/>
    <col min="12293" max="12293" width="20.109375" customWidth="1"/>
    <col min="12294" max="12294" width="20.5546875" customWidth="1"/>
    <col min="12295" max="12296" width="19" customWidth="1"/>
    <col min="12297" max="12297" width="18.77734375" customWidth="1"/>
    <col min="12298" max="12298" width="19.5546875" customWidth="1"/>
    <col min="12299" max="12307" width="17.88671875" customWidth="1"/>
    <col min="12308" max="12339" width="16.77734375" customWidth="1"/>
    <col min="12545" max="12545" width="21.21875" customWidth="1"/>
    <col min="12546" max="12546" width="19" customWidth="1"/>
    <col min="12547" max="12547" width="20.6640625" customWidth="1"/>
    <col min="12548" max="12548" width="20.44140625" customWidth="1"/>
    <col min="12549" max="12549" width="20.109375" customWidth="1"/>
    <col min="12550" max="12550" width="20.5546875" customWidth="1"/>
    <col min="12551" max="12552" width="19" customWidth="1"/>
    <col min="12553" max="12553" width="18.77734375" customWidth="1"/>
    <col min="12554" max="12554" width="19.5546875" customWidth="1"/>
    <col min="12555" max="12563" width="17.88671875" customWidth="1"/>
    <col min="12564" max="12595" width="16.77734375" customWidth="1"/>
    <col min="12801" max="12801" width="21.21875" customWidth="1"/>
    <col min="12802" max="12802" width="19" customWidth="1"/>
    <col min="12803" max="12803" width="20.6640625" customWidth="1"/>
    <col min="12804" max="12804" width="20.44140625" customWidth="1"/>
    <col min="12805" max="12805" width="20.109375" customWidth="1"/>
    <col min="12806" max="12806" width="20.5546875" customWidth="1"/>
    <col min="12807" max="12808" width="19" customWidth="1"/>
    <col min="12809" max="12809" width="18.77734375" customWidth="1"/>
    <col min="12810" max="12810" width="19.5546875" customWidth="1"/>
    <col min="12811" max="12819" width="17.88671875" customWidth="1"/>
    <col min="12820" max="12851" width="16.77734375" customWidth="1"/>
    <col min="13057" max="13057" width="21.21875" customWidth="1"/>
    <col min="13058" max="13058" width="19" customWidth="1"/>
    <col min="13059" max="13059" width="20.6640625" customWidth="1"/>
    <col min="13060" max="13060" width="20.44140625" customWidth="1"/>
    <col min="13061" max="13061" width="20.109375" customWidth="1"/>
    <col min="13062" max="13062" width="20.5546875" customWidth="1"/>
    <col min="13063" max="13064" width="19" customWidth="1"/>
    <col min="13065" max="13065" width="18.77734375" customWidth="1"/>
    <col min="13066" max="13066" width="19.5546875" customWidth="1"/>
    <col min="13067" max="13075" width="17.88671875" customWidth="1"/>
    <col min="13076" max="13107" width="16.77734375" customWidth="1"/>
    <col min="13313" max="13313" width="21.21875" customWidth="1"/>
    <col min="13314" max="13314" width="19" customWidth="1"/>
    <col min="13315" max="13315" width="20.6640625" customWidth="1"/>
    <col min="13316" max="13316" width="20.44140625" customWidth="1"/>
    <col min="13317" max="13317" width="20.109375" customWidth="1"/>
    <col min="13318" max="13318" width="20.5546875" customWidth="1"/>
    <col min="13319" max="13320" width="19" customWidth="1"/>
    <col min="13321" max="13321" width="18.77734375" customWidth="1"/>
    <col min="13322" max="13322" width="19.5546875" customWidth="1"/>
    <col min="13323" max="13331" width="17.88671875" customWidth="1"/>
    <col min="13332" max="13363" width="16.77734375" customWidth="1"/>
    <col min="13569" max="13569" width="21.21875" customWidth="1"/>
    <col min="13570" max="13570" width="19" customWidth="1"/>
    <col min="13571" max="13571" width="20.6640625" customWidth="1"/>
    <col min="13572" max="13572" width="20.44140625" customWidth="1"/>
    <col min="13573" max="13573" width="20.109375" customWidth="1"/>
    <col min="13574" max="13574" width="20.5546875" customWidth="1"/>
    <col min="13575" max="13576" width="19" customWidth="1"/>
    <col min="13577" max="13577" width="18.77734375" customWidth="1"/>
    <col min="13578" max="13578" width="19.5546875" customWidth="1"/>
    <col min="13579" max="13587" width="17.88671875" customWidth="1"/>
    <col min="13588" max="13619" width="16.77734375" customWidth="1"/>
    <col min="13825" max="13825" width="21.21875" customWidth="1"/>
    <col min="13826" max="13826" width="19" customWidth="1"/>
    <col min="13827" max="13827" width="20.6640625" customWidth="1"/>
    <col min="13828" max="13828" width="20.44140625" customWidth="1"/>
    <col min="13829" max="13829" width="20.109375" customWidth="1"/>
    <col min="13830" max="13830" width="20.5546875" customWidth="1"/>
    <col min="13831" max="13832" width="19" customWidth="1"/>
    <col min="13833" max="13833" width="18.77734375" customWidth="1"/>
    <col min="13834" max="13834" width="19.5546875" customWidth="1"/>
    <col min="13835" max="13843" width="17.88671875" customWidth="1"/>
    <col min="13844" max="13875" width="16.77734375" customWidth="1"/>
    <col min="14081" max="14081" width="21.21875" customWidth="1"/>
    <col min="14082" max="14082" width="19" customWidth="1"/>
    <col min="14083" max="14083" width="20.6640625" customWidth="1"/>
    <col min="14084" max="14084" width="20.44140625" customWidth="1"/>
    <col min="14085" max="14085" width="20.109375" customWidth="1"/>
    <col min="14086" max="14086" width="20.5546875" customWidth="1"/>
    <col min="14087" max="14088" width="19" customWidth="1"/>
    <col min="14089" max="14089" width="18.77734375" customWidth="1"/>
    <col min="14090" max="14090" width="19.5546875" customWidth="1"/>
    <col min="14091" max="14099" width="17.88671875" customWidth="1"/>
    <col min="14100" max="14131" width="16.77734375" customWidth="1"/>
    <col min="14337" max="14337" width="21.21875" customWidth="1"/>
    <col min="14338" max="14338" width="19" customWidth="1"/>
    <col min="14339" max="14339" width="20.6640625" customWidth="1"/>
    <col min="14340" max="14340" width="20.44140625" customWidth="1"/>
    <col min="14341" max="14341" width="20.109375" customWidth="1"/>
    <col min="14342" max="14342" width="20.5546875" customWidth="1"/>
    <col min="14343" max="14344" width="19" customWidth="1"/>
    <col min="14345" max="14345" width="18.77734375" customWidth="1"/>
    <col min="14346" max="14346" width="19.5546875" customWidth="1"/>
    <col min="14347" max="14355" width="17.88671875" customWidth="1"/>
    <col min="14356" max="14387" width="16.77734375" customWidth="1"/>
    <col min="14593" max="14593" width="21.21875" customWidth="1"/>
    <col min="14594" max="14594" width="19" customWidth="1"/>
    <col min="14595" max="14595" width="20.6640625" customWidth="1"/>
    <col min="14596" max="14596" width="20.44140625" customWidth="1"/>
    <col min="14597" max="14597" width="20.109375" customWidth="1"/>
    <col min="14598" max="14598" width="20.5546875" customWidth="1"/>
    <col min="14599" max="14600" width="19" customWidth="1"/>
    <col min="14601" max="14601" width="18.77734375" customWidth="1"/>
    <col min="14602" max="14602" width="19.5546875" customWidth="1"/>
    <col min="14603" max="14611" width="17.88671875" customWidth="1"/>
    <col min="14612" max="14643" width="16.77734375" customWidth="1"/>
    <col min="14849" max="14849" width="21.21875" customWidth="1"/>
    <col min="14850" max="14850" width="19" customWidth="1"/>
    <col min="14851" max="14851" width="20.6640625" customWidth="1"/>
    <col min="14852" max="14852" width="20.44140625" customWidth="1"/>
    <col min="14853" max="14853" width="20.109375" customWidth="1"/>
    <col min="14854" max="14854" width="20.5546875" customWidth="1"/>
    <col min="14855" max="14856" width="19" customWidth="1"/>
    <col min="14857" max="14857" width="18.77734375" customWidth="1"/>
    <col min="14858" max="14858" width="19.5546875" customWidth="1"/>
    <col min="14859" max="14867" width="17.88671875" customWidth="1"/>
    <col min="14868" max="14899" width="16.77734375" customWidth="1"/>
    <col min="15105" max="15105" width="21.21875" customWidth="1"/>
    <col min="15106" max="15106" width="19" customWidth="1"/>
    <col min="15107" max="15107" width="20.6640625" customWidth="1"/>
    <col min="15108" max="15108" width="20.44140625" customWidth="1"/>
    <col min="15109" max="15109" width="20.109375" customWidth="1"/>
    <col min="15110" max="15110" width="20.5546875" customWidth="1"/>
    <col min="15111" max="15112" width="19" customWidth="1"/>
    <col min="15113" max="15113" width="18.77734375" customWidth="1"/>
    <col min="15114" max="15114" width="19.5546875" customWidth="1"/>
    <col min="15115" max="15123" width="17.88671875" customWidth="1"/>
    <col min="15124" max="15155" width="16.77734375" customWidth="1"/>
    <col min="15361" max="15361" width="21.21875" customWidth="1"/>
    <col min="15362" max="15362" width="19" customWidth="1"/>
    <col min="15363" max="15363" width="20.6640625" customWidth="1"/>
    <col min="15364" max="15364" width="20.44140625" customWidth="1"/>
    <col min="15365" max="15365" width="20.109375" customWidth="1"/>
    <col min="15366" max="15366" width="20.5546875" customWidth="1"/>
    <col min="15367" max="15368" width="19" customWidth="1"/>
    <col min="15369" max="15369" width="18.77734375" customWidth="1"/>
    <col min="15370" max="15370" width="19.5546875" customWidth="1"/>
    <col min="15371" max="15379" width="17.88671875" customWidth="1"/>
    <col min="15380" max="15411" width="16.77734375" customWidth="1"/>
    <col min="15617" max="15617" width="21.21875" customWidth="1"/>
    <col min="15618" max="15618" width="19" customWidth="1"/>
    <col min="15619" max="15619" width="20.6640625" customWidth="1"/>
    <col min="15620" max="15620" width="20.44140625" customWidth="1"/>
    <col min="15621" max="15621" width="20.109375" customWidth="1"/>
    <col min="15622" max="15622" width="20.5546875" customWidth="1"/>
    <col min="15623" max="15624" width="19" customWidth="1"/>
    <col min="15625" max="15625" width="18.77734375" customWidth="1"/>
    <col min="15626" max="15626" width="19.5546875" customWidth="1"/>
    <col min="15627" max="15635" width="17.88671875" customWidth="1"/>
    <col min="15636" max="15667" width="16.77734375" customWidth="1"/>
    <col min="15873" max="15873" width="21.21875" customWidth="1"/>
    <col min="15874" max="15874" width="19" customWidth="1"/>
    <col min="15875" max="15875" width="20.6640625" customWidth="1"/>
    <col min="15876" max="15876" width="20.44140625" customWidth="1"/>
    <col min="15877" max="15877" width="20.109375" customWidth="1"/>
    <col min="15878" max="15878" width="20.5546875" customWidth="1"/>
    <col min="15879" max="15880" width="19" customWidth="1"/>
    <col min="15881" max="15881" width="18.77734375" customWidth="1"/>
    <col min="15882" max="15882" width="19.5546875" customWidth="1"/>
    <col min="15883" max="15891" width="17.88671875" customWidth="1"/>
    <col min="15892" max="15923" width="16.77734375" customWidth="1"/>
    <col min="16129" max="16129" width="21.21875" customWidth="1"/>
    <col min="16130" max="16130" width="19" customWidth="1"/>
    <col min="16131" max="16131" width="20.6640625" customWidth="1"/>
    <col min="16132" max="16132" width="20.44140625" customWidth="1"/>
    <col min="16133" max="16133" width="20.109375" customWidth="1"/>
    <col min="16134" max="16134" width="20.5546875" customWidth="1"/>
    <col min="16135" max="16136" width="19" customWidth="1"/>
    <col min="16137" max="16137" width="18.77734375" customWidth="1"/>
    <col min="16138" max="16138" width="19.5546875" customWidth="1"/>
    <col min="16139" max="16147" width="17.88671875" customWidth="1"/>
    <col min="16148" max="16179" width="16.77734375" customWidth="1"/>
  </cols>
  <sheetData>
    <row r="4" spans="1:51" x14ac:dyDescent="0.3">
      <c r="A4" s="1" t="s">
        <v>0</v>
      </c>
      <c r="B4" s="1"/>
      <c r="C4" s="1"/>
      <c r="D4" s="1"/>
      <c r="E4" s="1"/>
    </row>
    <row r="5" spans="1:51" x14ac:dyDescent="0.3">
      <c r="A5" s="1"/>
      <c r="B5" s="1"/>
      <c r="C5" s="1"/>
      <c r="D5" s="1"/>
      <c r="E5" s="1"/>
    </row>
    <row r="6" spans="1:51" ht="18" x14ac:dyDescent="0.3">
      <c r="A6" s="2" t="e">
        <f>'[1]PL4.B4.5 Lãi vay'!A6:G6</f>
        <v>#REF!</v>
      </c>
      <c r="B6" s="2"/>
      <c r="C6" s="2"/>
      <c r="D6" s="2"/>
      <c r="E6" s="2"/>
    </row>
    <row r="7" spans="1:51" ht="17.399999999999999" x14ac:dyDescent="0.3">
      <c r="A7" s="3"/>
      <c r="B7" s="3"/>
      <c r="C7" s="3"/>
      <c r="D7" s="3"/>
      <c r="E7" s="3"/>
    </row>
    <row r="8" spans="1:51" ht="18" x14ac:dyDescent="0.3">
      <c r="A8" s="4"/>
      <c r="B8" s="4"/>
      <c r="C8" s="4"/>
      <c r="D8" s="4"/>
      <c r="E8" s="5" t="s">
        <v>1</v>
      </c>
    </row>
    <row r="9" spans="1:51" ht="15.6" x14ac:dyDescent="0.3">
      <c r="A9" s="6" t="s">
        <v>2</v>
      </c>
      <c r="B9" s="7">
        <v>0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27</v>
      </c>
      <c r="AD9" s="7">
        <v>28</v>
      </c>
      <c r="AE9" s="7">
        <v>29</v>
      </c>
      <c r="AF9" s="7">
        <v>30</v>
      </c>
      <c r="AG9" s="7">
        <v>31</v>
      </c>
      <c r="AH9" s="7">
        <v>32</v>
      </c>
      <c r="AI9" s="7">
        <v>33</v>
      </c>
      <c r="AJ9" s="7">
        <v>34</v>
      </c>
      <c r="AK9" s="7">
        <v>35</v>
      </c>
      <c r="AL9" s="7">
        <v>36</v>
      </c>
      <c r="AM9" s="7">
        <v>37</v>
      </c>
      <c r="AN9" s="7">
        <v>38</v>
      </c>
      <c r="AO9" s="7">
        <v>39</v>
      </c>
      <c r="AP9" s="7">
        <v>40</v>
      </c>
      <c r="AQ9" s="7">
        <v>41</v>
      </c>
      <c r="AR9" s="7">
        <v>42</v>
      </c>
      <c r="AS9" s="7">
        <v>43</v>
      </c>
      <c r="AT9" s="7">
        <v>44</v>
      </c>
      <c r="AU9" s="7">
        <v>45</v>
      </c>
      <c r="AV9" s="7">
        <v>46</v>
      </c>
      <c r="AW9" s="7">
        <v>47</v>
      </c>
      <c r="AX9" s="7">
        <v>48</v>
      </c>
      <c r="AY9" s="7">
        <v>49</v>
      </c>
    </row>
    <row r="10" spans="1:51" ht="15.6" x14ac:dyDescent="0.3">
      <c r="A10" s="8" t="s">
        <v>3</v>
      </c>
      <c r="B10" s="9">
        <f>'[2]Tổng mức đầu tư '!F47</f>
        <v>254691211290.01999</v>
      </c>
      <c r="C10" s="10"/>
      <c r="D10" s="10"/>
      <c r="E10" s="10"/>
      <c r="F10" s="11"/>
      <c r="G10" s="11"/>
      <c r="H10" s="11"/>
      <c r="I10" s="11"/>
      <c r="J10" s="11"/>
    </row>
    <row r="11" spans="1:51" ht="15.6" x14ac:dyDescent="0.3">
      <c r="A11" s="8" t="s">
        <v>4</v>
      </c>
      <c r="B11" s="9"/>
      <c r="C11" s="9">
        <f>[2]DT!H16</f>
        <v>14708881237.5</v>
      </c>
      <c r="D11" s="9">
        <f>[2]DT!I16</f>
        <v>43193885062.5</v>
      </c>
      <c r="E11" s="9">
        <f>[2]DT!J16</f>
        <v>44503062862.5</v>
      </c>
      <c r="F11" s="9">
        <f>[2]DT!K16</f>
        <v>45914528475</v>
      </c>
      <c r="G11" s="9">
        <f>[2]DT!L16</f>
        <v>48901756144.5</v>
      </c>
      <c r="H11" s="9">
        <f>[2]DT!M16</f>
        <v>21273026823</v>
      </c>
      <c r="I11" s="9">
        <f>[2]DT!N16</f>
        <v>21635398307.25</v>
      </c>
      <c r="J11" s="9">
        <f>[2]DT!O16</f>
        <v>21997769791.5</v>
      </c>
      <c r="K11" s="9">
        <f>[2]DT!P16</f>
        <v>22360141275.75</v>
      </c>
      <c r="L11" s="9">
        <f>[2]DT!Q16</f>
        <v>23378531006.25</v>
      </c>
      <c r="M11" s="9">
        <f>[2]DT!R16</f>
        <v>23206743236.25</v>
      </c>
      <c r="N11" s="9">
        <f>[2]DT!S16</f>
        <v>23034955466.25</v>
      </c>
      <c r="O11" s="9">
        <f>[2]DT!T16</f>
        <v>8389646803.1250019</v>
      </c>
      <c r="P11" s="9">
        <f>[2]DT!U16</f>
        <v>8011646803.125001</v>
      </c>
      <c r="Q11" s="9">
        <f>[2]DT!V16</f>
        <v>7633646803.125001</v>
      </c>
      <c r="R11" s="9">
        <f>[2]DT!W16</f>
        <v>8164249599.3750019</v>
      </c>
      <c r="S11" s="9">
        <f>[2]DT!X16</f>
        <v>8549449599.3750019</v>
      </c>
      <c r="T11" s="9">
        <f>[2]DT!Y16</f>
        <v>8934649599.3750038</v>
      </c>
      <c r="U11" s="9">
        <f>[2]DT!Z16</f>
        <v>9319849599.3750038</v>
      </c>
      <c r="V11" s="9">
        <f>[2]DT!AA16</f>
        <v>9705049599.3750038</v>
      </c>
      <c r="W11" s="9">
        <f>[2]DT!AB16</f>
        <v>9886452395.6250019</v>
      </c>
      <c r="X11" s="9">
        <f>[2]DT!AC16</f>
        <v>9494052395.625</v>
      </c>
      <c r="Y11" s="9">
        <f>[2]DT!AD16</f>
        <v>9101652395.625</v>
      </c>
      <c r="Z11" s="9">
        <f>[2]DT!AE16</f>
        <v>8709252395.625</v>
      </c>
      <c r="AA11" s="9">
        <f>[2]DT!AF16</f>
        <v>10278852395.625004</v>
      </c>
      <c r="AB11" s="9">
        <f>[2]DT!AG16</f>
        <v>10158556590.000002</v>
      </c>
      <c r="AC11" s="9">
        <f>[2]DT!AH16</f>
        <v>9352156590.0000019</v>
      </c>
      <c r="AD11" s="9">
        <f>[2]DT!AI16</f>
        <v>8948956590.0000019</v>
      </c>
      <c r="AE11" s="9">
        <f>[2]DT!AJ16</f>
        <v>8545756590.0000019</v>
      </c>
      <c r="AF11" s="9">
        <f>[2]DT!AK16</f>
        <v>8142556590.0000019</v>
      </c>
      <c r="AG11" s="9">
        <f>[2]DT!AL16</f>
        <v>7946660784.375001</v>
      </c>
      <c r="AH11" s="9">
        <f>[2]DT!AM16</f>
        <v>8360660784.375001</v>
      </c>
      <c r="AI11" s="9">
        <f>[2]DT!AN16</f>
        <v>7946660784.375001</v>
      </c>
      <c r="AJ11" s="9">
        <f>[2]DT!AO16</f>
        <v>7532660784.3750019</v>
      </c>
      <c r="AK11" s="9">
        <f>[2]DT!AP16</f>
        <v>7118660784.3750019</v>
      </c>
      <c r="AL11" s="9">
        <f>[2]DT!AQ16</f>
        <v>8578764978.750001</v>
      </c>
      <c r="AM11" s="9">
        <f>[2]DT!AR16</f>
        <v>9428364978.75</v>
      </c>
      <c r="AN11" s="9">
        <f>[2]DT!AS16</f>
        <v>10277964978.75</v>
      </c>
      <c r="AO11" s="9">
        <f>[2]DT!AT16</f>
        <v>11127564978.75</v>
      </c>
      <c r="AP11" s="9">
        <f>[2]DT!AU16</f>
        <v>10277964978.75</v>
      </c>
      <c r="AQ11" s="9">
        <f>[2]DT!AV16</f>
        <v>10974869173.125002</v>
      </c>
      <c r="AR11" s="9">
        <f>[2]DT!AW16</f>
        <v>11410469173.125</v>
      </c>
      <c r="AS11" s="9">
        <f>[2]DT!AX16</f>
        <v>11846069173.125002</v>
      </c>
      <c r="AT11" s="9">
        <f>[2]DT!AY16</f>
        <v>11410469173.125</v>
      </c>
      <c r="AU11" s="9">
        <f>[2]DT!AZ16</f>
        <v>10974869173.125002</v>
      </c>
      <c r="AV11" s="9">
        <f>[2]DT!BA16</f>
        <v>10800573367.500002</v>
      </c>
      <c r="AW11" s="9">
        <f>[2]DT!BB16</f>
        <v>10354173367.5</v>
      </c>
      <c r="AX11" s="9">
        <f>[2]DT!BC16</f>
        <v>9907773367.5</v>
      </c>
      <c r="AY11" s="9">
        <f>[2]DT!BD16</f>
        <v>10354173367.5</v>
      </c>
    </row>
    <row r="12" spans="1:51" ht="15.6" x14ac:dyDescent="0.3">
      <c r="A12" s="8" t="s">
        <v>5</v>
      </c>
      <c r="B12" s="9"/>
      <c r="C12" s="9">
        <f>'[2]Chi phí thường xuyên'!C14</f>
        <v>1624398655.6875</v>
      </c>
      <c r="D12" s="9">
        <f>'[2]Chi phí thường xuyên'!D14</f>
        <v>3148119827.8125</v>
      </c>
      <c r="E12" s="9">
        <f>'[2]Chi phí thường xuyên'!E14</f>
        <v>3187763828.8125</v>
      </c>
      <c r="F12" s="9">
        <f>'[2]Chi phí thường xuyên'!F14</f>
        <v>3650579781.375</v>
      </c>
      <c r="G12" s="9">
        <f>'[2]Chi phí thường xuyên'!G14</f>
        <v>4002309666.5025001</v>
      </c>
      <c r="H12" s="9">
        <f>'[2]Chi phí thường xuyên'!H14</f>
        <v>2759016847.0349998</v>
      </c>
      <c r="I12" s="9">
        <f>'[2]Chi phí thường xuyên'!I14</f>
        <v>2775323563.8262496</v>
      </c>
      <c r="J12" s="9">
        <f>'[2]Chi phí thường xuyên'!J14</f>
        <v>2791630280.6174998</v>
      </c>
      <c r="K12" s="9">
        <f>'[2]Chi phí thường xuyên'!K14</f>
        <v>2151289317.4087501</v>
      </c>
      <c r="L12" s="9">
        <f>'[2]Chi phí thường xuyên'!L14</f>
        <v>2207817495.28125</v>
      </c>
      <c r="M12" s="9">
        <f>'[2]Chi phí thường xuyên'!M14</f>
        <v>2200087045.6312499</v>
      </c>
      <c r="N12" s="9">
        <f>'[2]Chi phí thường xuyên'!N14</f>
        <v>2192356595.9812498</v>
      </c>
      <c r="O12" s="9">
        <f>'[2]Chi phí thường xuyên'!O14</f>
        <v>1533317706.140625</v>
      </c>
      <c r="P12" s="9">
        <f>'[2]Chi phí thường xuyên'!P14</f>
        <v>1516307706.140625</v>
      </c>
      <c r="Q12" s="9">
        <f>'[2]Chi phí thường xuyên'!Q14</f>
        <v>1499297706.140625</v>
      </c>
      <c r="R12" s="9">
        <f>'[2]Chi phí thường xuyên'!R14</f>
        <v>1533875471.9718752</v>
      </c>
      <c r="S12" s="9">
        <f>'[2]Chi phí thường xuyên'!S14</f>
        <v>1551209471.9718752</v>
      </c>
      <c r="T12" s="9">
        <f>'[2]Chi phí thường xuyên'!T14</f>
        <v>1568543471.9718752</v>
      </c>
      <c r="U12" s="9">
        <f>'[2]Chi phí thường xuyên'!U14</f>
        <v>1585877471.9718752</v>
      </c>
      <c r="V12" s="9">
        <f>'[2]Chi phí thường xuyên'!V14</f>
        <v>1603211471.9718752</v>
      </c>
      <c r="W12" s="9">
        <f>'[2]Chi phí thường xuyên'!W14</f>
        <v>1622075237.8031251</v>
      </c>
      <c r="X12" s="9">
        <f>'[2]Chi phí thường xuyên'!X14</f>
        <v>1604417237.8031251</v>
      </c>
      <c r="Y12" s="9">
        <f>'[2]Chi phí thường xuyên'!Y14</f>
        <v>1586759237.8031251</v>
      </c>
      <c r="Z12" s="9">
        <f>'[2]Chi phí thường xuyên'!Z14</f>
        <v>1569101237.8031251</v>
      </c>
      <c r="AA12" s="9">
        <f>'[2]Chi phí thường xuyên'!AA14</f>
        <v>1639733237.8031251</v>
      </c>
      <c r="AB12" s="9">
        <f>'[2]Chi phí thường xuyên'!AB14</f>
        <v>1650370886.5500002</v>
      </c>
      <c r="AC12" s="9">
        <f>'[2]Chi phí thường xuyên'!AC14</f>
        <v>1614082886.5500002</v>
      </c>
      <c r="AD12" s="9">
        <f>'[2]Chi phí thường xuyên'!AD14</f>
        <v>1595938886.5500002</v>
      </c>
      <c r="AE12" s="9">
        <f>'[2]Chi phí thường xuyên'!AE14</f>
        <v>1577794886.5500002</v>
      </c>
      <c r="AF12" s="9">
        <f>'[2]Chi phí thường xuyên'!AF14</f>
        <v>1559650886.5500002</v>
      </c>
      <c r="AG12" s="9">
        <f>'[2]Chi phí thường xuyên'!AG14</f>
        <v>1566886535.296875</v>
      </c>
      <c r="AH12" s="9">
        <f>'[2]Chi phí thường xuyên'!AH14</f>
        <v>1585516535.296875</v>
      </c>
      <c r="AI12" s="9">
        <f>'[2]Chi phí thường xuyên'!AI14</f>
        <v>1566886535.296875</v>
      </c>
      <c r="AJ12" s="9">
        <f>'[2]Chi phí thường xuyên'!AJ14</f>
        <v>1548256535.296875</v>
      </c>
      <c r="AK12" s="9">
        <f>'[2]Chi phí thường xuyên'!AK14</f>
        <v>1529626535.296875</v>
      </c>
      <c r="AL12" s="9">
        <f>'[2]Chi phí thường xuyên'!AL14</f>
        <v>1611382184.04375</v>
      </c>
      <c r="AM12" s="9">
        <f>'[2]Chi phí thường xuyên'!AM14</f>
        <v>1649614184.04375</v>
      </c>
      <c r="AN12" s="9">
        <f>'[2]Chi phí thường xuyên'!AN14</f>
        <v>1687846184.04375</v>
      </c>
      <c r="AO12" s="9">
        <f>'[2]Chi phí thường xuyên'!AO14</f>
        <v>1726078184.04375</v>
      </c>
      <c r="AP12" s="9">
        <f>'[2]Chi phí thường xuyên'!AP14</f>
        <v>1687846184.04375</v>
      </c>
      <c r="AQ12" s="9">
        <f>'[2]Chi phí thường xuyên'!AQ14</f>
        <v>1735257832.7906249</v>
      </c>
      <c r="AR12" s="9">
        <f>'[2]Chi phí thường xuyên'!AR14</f>
        <v>1754859832.7906249</v>
      </c>
      <c r="AS12" s="9">
        <f>'[2]Chi phí thường xuyên'!AS14</f>
        <v>1774461832.7906249</v>
      </c>
      <c r="AT12" s="9">
        <f>'[2]Chi phí thường xuyên'!AT14</f>
        <v>1754859832.7906249</v>
      </c>
      <c r="AU12" s="9">
        <f>'[2]Chi phí thường xuyên'!AU14</f>
        <v>1735257832.7906249</v>
      </c>
      <c r="AV12" s="9">
        <f>'[2]Chi phí thường xuyên'!AV14</f>
        <v>1743465481.5375001</v>
      </c>
      <c r="AW12" s="9">
        <f>'[2]Chi phí thường xuyên'!AW14</f>
        <v>1723377481.5375001</v>
      </c>
      <c r="AX12" s="9">
        <f>'[2]Chi phí thường xuyên'!AX14</f>
        <v>1703289481.5375001</v>
      </c>
      <c r="AY12" s="9">
        <f>'[2]Chi phí thường xuyên'!AY14</f>
        <v>1723377481.5375001</v>
      </c>
    </row>
    <row r="13" spans="1:51" ht="15.6" x14ac:dyDescent="0.3">
      <c r="A13" s="8" t="s">
        <v>6</v>
      </c>
      <c r="B13" s="9">
        <f>'[2]Phân kỳ'!E44</f>
        <v>69590284177.87674</v>
      </c>
      <c r="C13" s="9">
        <f>'[2]Phân kỳ'!E45</f>
        <v>29824407504.804321</v>
      </c>
      <c r="D13" s="9">
        <f>'[2]Phân kỳ'!E47</f>
        <v>45479937962.832176</v>
      </c>
      <c r="E13" s="9">
        <f>'[2]Phân kỳ'!E48</f>
        <v>45479937962.832176</v>
      </c>
      <c r="F13" s="9">
        <f>'[2]Phân kỳ'!E50</f>
        <v>32158321840.837288</v>
      </c>
      <c r="G13" s="9">
        <f>'[2]Phân kỳ'!E51</f>
        <v>32158321840.837288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5.6" x14ac:dyDescent="0.3">
      <c r="A14" s="8" t="s">
        <v>7</v>
      </c>
      <c r="B14" s="9">
        <f>'[2]Khấu hao'!E8</f>
        <v>0</v>
      </c>
      <c r="C14" s="9">
        <f>'[2]Khấu hao'!F8</f>
        <v>6627646112.1787376</v>
      </c>
      <c r="D14" s="9">
        <f>'[2]Khấu hao'!G8</f>
        <v>6627646112.1787376</v>
      </c>
      <c r="E14" s="9">
        <f>'[2]Khấu hao'!H8</f>
        <v>12691637840.556362</v>
      </c>
      <c r="F14" s="9">
        <f>'[2]Khấu hao'!I8</f>
        <v>12691637840.556362</v>
      </c>
      <c r="G14" s="9">
        <f>'[2]Khấu hao'!J8</f>
        <v>16979414086.001333</v>
      </c>
      <c r="H14" s="9">
        <f>'[2]Khấu hao'!K8</f>
        <v>16979414086.001333</v>
      </c>
      <c r="I14" s="9">
        <f>'[2]Khấu hao'!L8</f>
        <v>16979414086.001333</v>
      </c>
      <c r="J14" s="9">
        <f>'[2]Khấu hao'!M8</f>
        <v>16979414086.001333</v>
      </c>
      <c r="K14" s="9">
        <f>'[2]Khấu hao'!N8</f>
        <v>16979414086.001333</v>
      </c>
      <c r="L14" s="9">
        <f>'[2]Khấu hao'!O8</f>
        <v>16979414086.001333</v>
      </c>
      <c r="M14" s="9">
        <f>'[2]Khấu hao'!P8</f>
        <v>16979414086.001333</v>
      </c>
      <c r="N14" s="9">
        <f>'[2]Khấu hao'!Q8</f>
        <v>16979414086.001333</v>
      </c>
      <c r="O14" s="9">
        <f>'[2]Khấu hao'!R8</f>
        <v>16979414086.001333</v>
      </c>
      <c r="P14" s="9">
        <f>'[2]Khấu hao'!S8</f>
        <v>16979414086.001333</v>
      </c>
      <c r="Q14" s="9">
        <f>'[2]Khấu hao'!T8</f>
        <v>16979414086.001333</v>
      </c>
      <c r="R14" s="9">
        <f>'[2]Khấu hao'!U8</f>
        <v>10351767973.822596</v>
      </c>
      <c r="S14" s="9">
        <f>'[2]Khấu hao'!V8</f>
        <v>10351767973.822596</v>
      </c>
      <c r="T14" s="9">
        <f>'[2]Khấu hao'!W8</f>
        <v>4287776245.4449716</v>
      </c>
      <c r="U14" s="9">
        <f>'[2]Khấu hao'!X8</f>
        <v>4287776245.4449716</v>
      </c>
      <c r="V14" s="9">
        <f>'[2]Khấu hao'!Y8</f>
        <v>0</v>
      </c>
      <c r="W14" s="9">
        <f>'[2]Khấu hao'!Z8</f>
        <v>0</v>
      </c>
      <c r="X14" s="9">
        <f>'[2]Khấu hao'!AA8</f>
        <v>0</v>
      </c>
      <c r="Y14" s="9">
        <f>'[2]Khấu hao'!AB8</f>
        <v>0</v>
      </c>
      <c r="Z14" s="9">
        <f>'[2]Khấu hao'!AC8</f>
        <v>0</v>
      </c>
      <c r="AA14" s="9">
        <f>'[2]Khấu hao'!AD8</f>
        <v>0</v>
      </c>
      <c r="AB14" s="9">
        <f>'[2]Khấu hao'!AE8</f>
        <v>0</v>
      </c>
      <c r="AC14" s="9">
        <f>'[2]Khấu hao'!AF8</f>
        <v>0</v>
      </c>
      <c r="AD14" s="9">
        <f>'[2]Khấu hao'!AG8</f>
        <v>0</v>
      </c>
      <c r="AE14" s="9">
        <f>'[2]Khấu hao'!AH8</f>
        <v>0</v>
      </c>
      <c r="AF14" s="9">
        <f>'[2]Khấu hao'!AI8</f>
        <v>0</v>
      </c>
      <c r="AG14" s="9">
        <f>'[2]Khấu hao'!AJ8</f>
        <v>0</v>
      </c>
      <c r="AH14" s="9">
        <f>'[2]Khấu hao'!AK8</f>
        <v>0</v>
      </c>
      <c r="AI14" s="9">
        <f>'[2]Khấu hao'!AL8</f>
        <v>0</v>
      </c>
      <c r="AJ14" s="9">
        <f>'[2]Khấu hao'!AM8</f>
        <v>0</v>
      </c>
      <c r="AK14" s="9">
        <f>'[2]Khấu hao'!AN8</f>
        <v>0</v>
      </c>
      <c r="AL14" s="9">
        <f>'[2]Khấu hao'!AO8</f>
        <v>0</v>
      </c>
      <c r="AM14" s="9">
        <f>'[2]Khấu hao'!AP8</f>
        <v>0</v>
      </c>
      <c r="AN14" s="9">
        <f>'[2]Khấu hao'!AQ8</f>
        <v>0</v>
      </c>
      <c r="AO14" s="9">
        <f>'[2]Khấu hao'!AR8</f>
        <v>0</v>
      </c>
      <c r="AP14" s="9">
        <f>'[2]Khấu hao'!AS8</f>
        <v>0</v>
      </c>
      <c r="AQ14" s="9">
        <f>'[2]Khấu hao'!AT8</f>
        <v>0</v>
      </c>
      <c r="AR14" s="9">
        <f>'[2]Khấu hao'!AU8</f>
        <v>0</v>
      </c>
      <c r="AS14" s="9">
        <f>'[2]Khấu hao'!AV8</f>
        <v>0</v>
      </c>
      <c r="AT14" s="9">
        <f>'[2]Khấu hao'!AW8</f>
        <v>0</v>
      </c>
      <c r="AU14" s="9">
        <f>'[2]Khấu hao'!AX8</f>
        <v>0</v>
      </c>
      <c r="AV14" s="9">
        <f>'[2]Khấu hao'!AY8</f>
        <v>0</v>
      </c>
      <c r="AW14" s="9">
        <f>'[2]Khấu hao'!AZ8</f>
        <v>0</v>
      </c>
      <c r="AX14" s="9">
        <f>'[2]Khấu hao'!BA8</f>
        <v>0</v>
      </c>
      <c r="AY14" s="9">
        <f>'[2]Khấu hao'!BB8</f>
        <v>0</v>
      </c>
    </row>
    <row r="15" spans="1:51" ht="15.6" x14ac:dyDescent="0.3">
      <c r="A15" s="12" t="s">
        <v>8</v>
      </c>
      <c r="B15" s="9">
        <f>B11-B12-B13-B14</f>
        <v>-69590284177.87674</v>
      </c>
      <c r="C15" s="9">
        <f>C11-C12-C13-C14</f>
        <v>-23367571035.170559</v>
      </c>
      <c r="D15" s="9">
        <f t="shared" ref="D15:AY15" si="0">D11-D12-D13-D14</f>
        <v>-12061818840.323414</v>
      </c>
      <c r="E15" s="9">
        <f t="shared" si="0"/>
        <v>-16856276769.701038</v>
      </c>
      <c r="F15" s="9">
        <f t="shared" si="0"/>
        <v>-2586010987.7686501</v>
      </c>
      <c r="G15" s="9">
        <f t="shared" si="0"/>
        <v>-4238289448.8411236</v>
      </c>
      <c r="H15" s="9">
        <f t="shared" si="0"/>
        <v>1534595889.9636669</v>
      </c>
      <c r="I15" s="9">
        <f t="shared" si="0"/>
        <v>1880660657.4224186</v>
      </c>
      <c r="J15" s="9">
        <f t="shared" si="0"/>
        <v>2226725424.8811665</v>
      </c>
      <c r="K15" s="9">
        <f t="shared" si="0"/>
        <v>3229437872.3399181</v>
      </c>
      <c r="L15" s="9">
        <f t="shared" si="0"/>
        <v>4191299424.9674168</v>
      </c>
      <c r="M15" s="9">
        <f t="shared" si="0"/>
        <v>4027242104.6174183</v>
      </c>
      <c r="N15" s="9">
        <f t="shared" si="0"/>
        <v>3863184784.267416</v>
      </c>
      <c r="O15" s="9">
        <f t="shared" si="0"/>
        <v>-10123084989.016956</v>
      </c>
      <c r="P15" s="9">
        <f t="shared" si="0"/>
        <v>-10484074989.016956</v>
      </c>
      <c r="Q15" s="9">
        <f t="shared" si="0"/>
        <v>-10845064989.016956</v>
      </c>
      <c r="R15" s="9">
        <f t="shared" si="0"/>
        <v>-3721393846.4194689</v>
      </c>
      <c r="S15" s="9">
        <f t="shared" si="0"/>
        <v>-3353527846.4194689</v>
      </c>
      <c r="T15" s="9">
        <f t="shared" si="0"/>
        <v>3078329881.9581571</v>
      </c>
      <c r="U15" s="9">
        <f t="shared" si="0"/>
        <v>3446195881.9581571</v>
      </c>
      <c r="V15" s="9">
        <f t="shared" si="0"/>
        <v>8101838127.4031286</v>
      </c>
      <c r="W15" s="9">
        <f t="shared" si="0"/>
        <v>8264377157.8218765</v>
      </c>
      <c r="X15" s="9">
        <f t="shared" si="0"/>
        <v>7889635157.8218746</v>
      </c>
      <c r="Y15" s="9">
        <f t="shared" si="0"/>
        <v>7514893157.8218746</v>
      </c>
      <c r="Z15" s="9">
        <f t="shared" si="0"/>
        <v>7140151157.8218746</v>
      </c>
      <c r="AA15" s="9">
        <f t="shared" si="0"/>
        <v>8639119157.8218784</v>
      </c>
      <c r="AB15" s="9">
        <f t="shared" si="0"/>
        <v>8508185703.4500017</v>
      </c>
      <c r="AC15" s="9">
        <f t="shared" si="0"/>
        <v>7738073703.4500017</v>
      </c>
      <c r="AD15" s="9">
        <f t="shared" si="0"/>
        <v>7353017703.4500017</v>
      </c>
      <c r="AE15" s="9">
        <f t="shared" si="0"/>
        <v>6967961703.4500017</v>
      </c>
      <c r="AF15" s="9">
        <f t="shared" si="0"/>
        <v>6582905703.4500017</v>
      </c>
      <c r="AG15" s="9">
        <f t="shared" si="0"/>
        <v>6379774249.078126</v>
      </c>
      <c r="AH15" s="9">
        <f t="shared" si="0"/>
        <v>6775144249.078126</v>
      </c>
      <c r="AI15" s="9">
        <f t="shared" si="0"/>
        <v>6379774249.078126</v>
      </c>
      <c r="AJ15" s="9">
        <f t="shared" si="0"/>
        <v>5984404249.0781269</v>
      </c>
      <c r="AK15" s="9">
        <f t="shared" si="0"/>
        <v>5589034249.0781269</v>
      </c>
      <c r="AL15" s="9">
        <f t="shared" si="0"/>
        <v>6967382794.7062511</v>
      </c>
      <c r="AM15" s="9">
        <f t="shared" si="0"/>
        <v>7778750794.7062502</v>
      </c>
      <c r="AN15" s="9">
        <f t="shared" si="0"/>
        <v>8590118794.7062492</v>
      </c>
      <c r="AO15" s="9">
        <f t="shared" si="0"/>
        <v>9401486794.7062492</v>
      </c>
      <c r="AP15" s="9">
        <f t="shared" si="0"/>
        <v>8590118794.7062492</v>
      </c>
      <c r="AQ15" s="9">
        <f t="shared" si="0"/>
        <v>9239611340.3343773</v>
      </c>
      <c r="AR15" s="9">
        <f t="shared" si="0"/>
        <v>9655609340.3343754</v>
      </c>
      <c r="AS15" s="9">
        <f t="shared" si="0"/>
        <v>10071607340.334377</v>
      </c>
      <c r="AT15" s="9">
        <f t="shared" si="0"/>
        <v>9655609340.3343754</v>
      </c>
      <c r="AU15" s="9">
        <f t="shared" si="0"/>
        <v>9239611340.3343773</v>
      </c>
      <c r="AV15" s="9">
        <f t="shared" si="0"/>
        <v>9057107885.9625015</v>
      </c>
      <c r="AW15" s="9">
        <f t="shared" si="0"/>
        <v>8630795885.9624996</v>
      </c>
      <c r="AX15" s="9">
        <f t="shared" si="0"/>
        <v>8204483885.9624996</v>
      </c>
      <c r="AY15" s="9">
        <f t="shared" si="0"/>
        <v>8630795885.9624996</v>
      </c>
    </row>
    <row r="16" spans="1:51" ht="15.6" x14ac:dyDescent="0.3">
      <c r="A16" s="12" t="s">
        <v>9</v>
      </c>
      <c r="B16" s="9"/>
      <c r="C16" s="9">
        <f>[2]LV!C26</f>
        <v>5010500460.8071251</v>
      </c>
      <c r="D16" s="9">
        <f>[2]LV!D26</f>
        <v>6412886008.1297274</v>
      </c>
      <c r="E16" s="9">
        <f>[2]LV!E26</f>
        <v>5995325729.5490828</v>
      </c>
      <c r="F16" s="9">
        <f>[2]LV!F26</f>
        <v>5348543360.8074198</v>
      </c>
      <c r="G16" s="9">
        <f>[2]LV!G26</f>
        <v>3598147716.8558993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</row>
    <row r="17" spans="1:51" ht="15.6" x14ac:dyDescent="0.3">
      <c r="A17" s="12" t="s">
        <v>10</v>
      </c>
      <c r="B17" s="9">
        <f>B15-B16</f>
        <v>-69590284177.87674</v>
      </c>
      <c r="C17" s="9">
        <f>C15-C16</f>
        <v>-28378071495.977684</v>
      </c>
      <c r="D17" s="9">
        <f t="shared" ref="D17:AY17" si="1">D15-D16</f>
        <v>-18474704848.45314</v>
      </c>
      <c r="E17" s="9">
        <f t="shared" si="1"/>
        <v>-22851602499.250122</v>
      </c>
      <c r="F17" s="9">
        <f t="shared" si="1"/>
        <v>-7934554348.5760698</v>
      </c>
      <c r="G17" s="9">
        <f t="shared" si="1"/>
        <v>-7836437165.6970234</v>
      </c>
      <c r="H17" s="9">
        <f t="shared" si="1"/>
        <v>1534595889.9636669</v>
      </c>
      <c r="I17" s="9">
        <f t="shared" si="1"/>
        <v>1880660657.4224186</v>
      </c>
      <c r="J17" s="9">
        <f t="shared" si="1"/>
        <v>2226725424.8811665</v>
      </c>
      <c r="K17" s="9">
        <f t="shared" si="1"/>
        <v>3229437872.3399181</v>
      </c>
      <c r="L17" s="9">
        <f t="shared" si="1"/>
        <v>4191299424.9674168</v>
      </c>
      <c r="M17" s="9">
        <f t="shared" si="1"/>
        <v>4027242104.6174183</v>
      </c>
      <c r="N17" s="9">
        <f t="shared" si="1"/>
        <v>3863184784.267416</v>
      </c>
      <c r="O17" s="9">
        <f t="shared" si="1"/>
        <v>-10123084989.016956</v>
      </c>
      <c r="P17" s="9">
        <f t="shared" si="1"/>
        <v>-10484074989.016956</v>
      </c>
      <c r="Q17" s="9">
        <f t="shared" si="1"/>
        <v>-10845064989.016956</v>
      </c>
      <c r="R17" s="9">
        <f t="shared" si="1"/>
        <v>-3721393846.4194689</v>
      </c>
      <c r="S17" s="9">
        <f t="shared" si="1"/>
        <v>-3353527846.4194689</v>
      </c>
      <c r="T17" s="9">
        <f t="shared" si="1"/>
        <v>3078329881.9581571</v>
      </c>
      <c r="U17" s="9">
        <f t="shared" si="1"/>
        <v>3446195881.9581571</v>
      </c>
      <c r="V17" s="9">
        <f t="shared" si="1"/>
        <v>8101838127.4031286</v>
      </c>
      <c r="W17" s="9">
        <f t="shared" si="1"/>
        <v>8264377157.8218765</v>
      </c>
      <c r="X17" s="9">
        <f t="shared" si="1"/>
        <v>7889635157.8218746</v>
      </c>
      <c r="Y17" s="9">
        <f t="shared" si="1"/>
        <v>7514893157.8218746</v>
      </c>
      <c r="Z17" s="9">
        <f t="shared" si="1"/>
        <v>7140151157.8218746</v>
      </c>
      <c r="AA17" s="9">
        <f t="shared" si="1"/>
        <v>8639119157.8218784</v>
      </c>
      <c r="AB17" s="9">
        <f t="shared" si="1"/>
        <v>8508185703.4500017</v>
      </c>
      <c r="AC17" s="9">
        <f t="shared" si="1"/>
        <v>7738073703.4500017</v>
      </c>
      <c r="AD17" s="9">
        <f t="shared" si="1"/>
        <v>7353017703.4500017</v>
      </c>
      <c r="AE17" s="9">
        <f t="shared" si="1"/>
        <v>6967961703.4500017</v>
      </c>
      <c r="AF17" s="9">
        <f t="shared" si="1"/>
        <v>6582905703.4500017</v>
      </c>
      <c r="AG17" s="9">
        <f t="shared" si="1"/>
        <v>6379774249.078126</v>
      </c>
      <c r="AH17" s="9">
        <f t="shared" si="1"/>
        <v>6775144249.078126</v>
      </c>
      <c r="AI17" s="9">
        <f t="shared" si="1"/>
        <v>6379774249.078126</v>
      </c>
      <c r="AJ17" s="9">
        <f t="shared" si="1"/>
        <v>5984404249.0781269</v>
      </c>
      <c r="AK17" s="9">
        <f t="shared" si="1"/>
        <v>5589034249.0781269</v>
      </c>
      <c r="AL17" s="9">
        <f t="shared" si="1"/>
        <v>6967382794.7062511</v>
      </c>
      <c r="AM17" s="9">
        <f t="shared" si="1"/>
        <v>7778750794.7062502</v>
      </c>
      <c r="AN17" s="9">
        <f t="shared" si="1"/>
        <v>8590118794.7062492</v>
      </c>
      <c r="AO17" s="9">
        <f t="shared" si="1"/>
        <v>9401486794.7062492</v>
      </c>
      <c r="AP17" s="9">
        <f t="shared" si="1"/>
        <v>8590118794.7062492</v>
      </c>
      <c r="AQ17" s="9">
        <f t="shared" si="1"/>
        <v>9239611340.3343773</v>
      </c>
      <c r="AR17" s="9">
        <f t="shared" si="1"/>
        <v>9655609340.3343754</v>
      </c>
      <c r="AS17" s="9">
        <f t="shared" si="1"/>
        <v>10071607340.334377</v>
      </c>
      <c r="AT17" s="9">
        <f t="shared" si="1"/>
        <v>9655609340.3343754</v>
      </c>
      <c r="AU17" s="9">
        <f t="shared" si="1"/>
        <v>9239611340.3343773</v>
      </c>
      <c r="AV17" s="9">
        <f t="shared" si="1"/>
        <v>9057107885.9625015</v>
      </c>
      <c r="AW17" s="9">
        <f t="shared" si="1"/>
        <v>8630795885.9624996</v>
      </c>
      <c r="AX17" s="9">
        <f t="shared" si="1"/>
        <v>8204483885.9624996</v>
      </c>
      <c r="AY17" s="9">
        <f t="shared" si="1"/>
        <v>8630795885.9624996</v>
      </c>
    </row>
    <row r="18" spans="1:51" s="15" customFormat="1" ht="15.6" x14ac:dyDescent="0.3">
      <c r="A18" s="13" t="s">
        <v>11</v>
      </c>
      <c r="B18" s="14">
        <v>0.2</v>
      </c>
      <c r="C18" s="14">
        <v>0.2</v>
      </c>
      <c r="D18" s="14">
        <v>0.2</v>
      </c>
      <c r="E18" s="14">
        <v>0.2</v>
      </c>
      <c r="F18" s="14">
        <v>0.2</v>
      </c>
      <c r="G18" s="14">
        <v>0.2</v>
      </c>
      <c r="H18" s="14">
        <v>0.2</v>
      </c>
      <c r="I18" s="14">
        <v>0.2</v>
      </c>
      <c r="J18" s="14">
        <v>0.2</v>
      </c>
      <c r="K18" s="14">
        <v>0.2</v>
      </c>
      <c r="L18" s="14">
        <v>0.2</v>
      </c>
      <c r="M18" s="14">
        <v>0.2</v>
      </c>
      <c r="N18" s="14">
        <v>0.2</v>
      </c>
      <c r="O18" s="14">
        <v>0.2</v>
      </c>
      <c r="P18" s="14">
        <v>0.2</v>
      </c>
      <c r="Q18" s="14">
        <v>0.2</v>
      </c>
      <c r="R18" s="14">
        <v>0.2</v>
      </c>
      <c r="S18" s="14">
        <v>0.2</v>
      </c>
      <c r="T18" s="14">
        <v>0.2</v>
      </c>
      <c r="U18" s="14">
        <v>0.2</v>
      </c>
      <c r="V18" s="14">
        <v>0.2</v>
      </c>
      <c r="W18" s="14">
        <v>0.2</v>
      </c>
      <c r="X18" s="14">
        <v>0.2</v>
      </c>
      <c r="Y18" s="14">
        <v>0.2</v>
      </c>
      <c r="Z18" s="14">
        <v>0.2</v>
      </c>
      <c r="AA18" s="14">
        <v>0.2</v>
      </c>
      <c r="AB18" s="14">
        <v>0.2</v>
      </c>
      <c r="AC18" s="14">
        <v>0.2</v>
      </c>
      <c r="AD18" s="14">
        <v>0.2</v>
      </c>
      <c r="AE18" s="14">
        <v>0.2</v>
      </c>
      <c r="AF18" s="14">
        <v>0.2</v>
      </c>
      <c r="AG18" s="14">
        <v>0.2</v>
      </c>
      <c r="AH18" s="14">
        <v>0.2</v>
      </c>
      <c r="AI18" s="14">
        <v>0.2</v>
      </c>
      <c r="AJ18" s="14">
        <v>0.2</v>
      </c>
      <c r="AK18" s="14">
        <v>0.2</v>
      </c>
      <c r="AL18" s="14">
        <v>0.2</v>
      </c>
      <c r="AM18" s="14">
        <v>0.2</v>
      </c>
      <c r="AN18" s="14">
        <v>0.2</v>
      </c>
      <c r="AO18" s="14">
        <v>0.2</v>
      </c>
      <c r="AP18" s="14">
        <v>0.2</v>
      </c>
      <c r="AQ18" s="14">
        <v>0.2</v>
      </c>
      <c r="AR18" s="14">
        <v>0.2</v>
      </c>
      <c r="AS18" s="14">
        <v>0.2</v>
      </c>
      <c r="AT18" s="14">
        <v>0.2</v>
      </c>
      <c r="AU18" s="14">
        <v>0.2</v>
      </c>
      <c r="AV18" s="14">
        <v>0.2</v>
      </c>
      <c r="AW18" s="14">
        <v>0.2</v>
      </c>
      <c r="AX18" s="14">
        <v>0.2</v>
      </c>
      <c r="AY18" s="14">
        <v>0.2</v>
      </c>
    </row>
    <row r="19" spans="1:51" ht="15.6" x14ac:dyDescent="0.3">
      <c r="A19" s="12" t="s">
        <v>12</v>
      </c>
      <c r="B19" s="9">
        <f>IF(B17&lt;=0,0,B17*B18)</f>
        <v>0</v>
      </c>
      <c r="C19" s="10">
        <f>IF(C17&lt;=0,0,C17*C18)</f>
        <v>0</v>
      </c>
      <c r="D19" s="10">
        <f t="shared" ref="D19:AY19" si="2">IF(D17&lt;=0,0,D17*D18)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306919177.99273342</v>
      </c>
      <c r="I19" s="10">
        <f t="shared" si="2"/>
        <v>376132131.48448372</v>
      </c>
      <c r="J19" s="10">
        <f t="shared" si="2"/>
        <v>445345084.9762333</v>
      </c>
      <c r="K19" s="10">
        <f t="shared" si="2"/>
        <v>645887574.46798372</v>
      </c>
      <c r="L19" s="10">
        <f t="shared" si="2"/>
        <v>838259884.99348342</v>
      </c>
      <c r="M19" s="10">
        <f t="shared" si="2"/>
        <v>805448420.92348373</v>
      </c>
      <c r="N19" s="10">
        <f t="shared" si="2"/>
        <v>772636956.8534832</v>
      </c>
      <c r="O19" s="10">
        <f t="shared" si="2"/>
        <v>0</v>
      </c>
      <c r="P19" s="10">
        <f t="shared" si="2"/>
        <v>0</v>
      </c>
      <c r="Q19" s="10">
        <f t="shared" si="2"/>
        <v>0</v>
      </c>
      <c r="R19" s="10">
        <f t="shared" si="2"/>
        <v>0</v>
      </c>
      <c r="S19" s="10">
        <f t="shared" si="2"/>
        <v>0</v>
      </c>
      <c r="T19" s="10">
        <f t="shared" si="2"/>
        <v>615665976.39163148</v>
      </c>
      <c r="U19" s="10">
        <f t="shared" si="2"/>
        <v>689239176.39163148</v>
      </c>
      <c r="V19" s="10">
        <f t="shared" si="2"/>
        <v>1620367625.4806259</v>
      </c>
      <c r="W19" s="10">
        <f t="shared" si="2"/>
        <v>1652875431.5643754</v>
      </c>
      <c r="X19" s="10">
        <f t="shared" si="2"/>
        <v>1577927031.5643749</v>
      </c>
      <c r="Y19" s="10">
        <f t="shared" si="2"/>
        <v>1502978631.5643749</v>
      </c>
      <c r="Z19" s="10">
        <f t="shared" si="2"/>
        <v>1428030231.5643749</v>
      </c>
      <c r="AA19" s="10">
        <f t="shared" si="2"/>
        <v>1727823831.5643759</v>
      </c>
      <c r="AB19" s="10">
        <f t="shared" si="2"/>
        <v>1701637140.6900005</v>
      </c>
      <c r="AC19" s="10">
        <f t="shared" si="2"/>
        <v>1547614740.6900005</v>
      </c>
      <c r="AD19" s="10">
        <f t="shared" si="2"/>
        <v>1470603540.6900005</v>
      </c>
      <c r="AE19" s="10">
        <f t="shared" si="2"/>
        <v>1393592340.6900005</v>
      </c>
      <c r="AF19" s="10">
        <f t="shared" si="2"/>
        <v>1316581140.6900005</v>
      </c>
      <c r="AG19" s="10">
        <f t="shared" si="2"/>
        <v>1275954849.8156252</v>
      </c>
      <c r="AH19" s="10">
        <f t="shared" si="2"/>
        <v>1355028849.8156252</v>
      </c>
      <c r="AI19" s="10">
        <f t="shared" si="2"/>
        <v>1275954849.8156252</v>
      </c>
      <c r="AJ19" s="10">
        <f t="shared" si="2"/>
        <v>1196880849.8156254</v>
      </c>
      <c r="AK19" s="10">
        <f t="shared" si="2"/>
        <v>1117806849.8156254</v>
      </c>
      <c r="AL19" s="10">
        <f t="shared" si="2"/>
        <v>1393476558.9412503</v>
      </c>
      <c r="AM19" s="10">
        <f t="shared" si="2"/>
        <v>1555750158.9412501</v>
      </c>
      <c r="AN19" s="10">
        <f t="shared" si="2"/>
        <v>1718023758.9412498</v>
      </c>
      <c r="AO19" s="10">
        <f t="shared" si="2"/>
        <v>1880297358.9412498</v>
      </c>
      <c r="AP19" s="10">
        <f t="shared" si="2"/>
        <v>1718023758.9412498</v>
      </c>
      <c r="AQ19" s="10">
        <f t="shared" si="2"/>
        <v>1847922268.0668755</v>
      </c>
      <c r="AR19" s="10">
        <f t="shared" si="2"/>
        <v>1931121868.0668752</v>
      </c>
      <c r="AS19" s="10">
        <f t="shared" si="2"/>
        <v>2014321468.0668755</v>
      </c>
      <c r="AT19" s="10">
        <f t="shared" si="2"/>
        <v>1931121868.0668752</v>
      </c>
      <c r="AU19" s="10">
        <f t="shared" si="2"/>
        <v>1847922268.0668755</v>
      </c>
      <c r="AV19" s="10">
        <f t="shared" si="2"/>
        <v>1811421577.1925004</v>
      </c>
      <c r="AW19" s="10">
        <f t="shared" si="2"/>
        <v>1726159177.1925001</v>
      </c>
      <c r="AX19" s="10">
        <f t="shared" si="2"/>
        <v>1640896777.1925001</v>
      </c>
      <c r="AY19" s="10">
        <f t="shared" si="2"/>
        <v>1726159177.1925001</v>
      </c>
    </row>
    <row r="20" spans="1:51" ht="15.6" x14ac:dyDescent="0.3">
      <c r="A20" s="12" t="s">
        <v>13</v>
      </c>
      <c r="B20" s="16">
        <f t="shared" ref="B20:AY20" si="3">B17-B19</f>
        <v>-69590284177.87674</v>
      </c>
      <c r="C20" s="16">
        <f t="shared" si="3"/>
        <v>-28378071495.977684</v>
      </c>
      <c r="D20" s="16">
        <f t="shared" si="3"/>
        <v>-18474704848.45314</v>
      </c>
      <c r="E20" s="16">
        <f t="shared" si="3"/>
        <v>-22851602499.250122</v>
      </c>
      <c r="F20" s="16">
        <f t="shared" si="3"/>
        <v>-7934554348.5760698</v>
      </c>
      <c r="G20" s="16">
        <f t="shared" si="3"/>
        <v>-7836437165.6970234</v>
      </c>
      <c r="H20" s="16">
        <f t="shared" si="3"/>
        <v>1227676711.9709334</v>
      </c>
      <c r="I20" s="16">
        <f t="shared" si="3"/>
        <v>1504528525.9379349</v>
      </c>
      <c r="J20" s="16">
        <f t="shared" si="3"/>
        <v>1781380339.9049332</v>
      </c>
      <c r="K20" s="16">
        <f t="shared" si="3"/>
        <v>2583550297.8719344</v>
      </c>
      <c r="L20" s="16">
        <f t="shared" si="3"/>
        <v>3353039539.9739332</v>
      </c>
      <c r="M20" s="16">
        <f t="shared" si="3"/>
        <v>3221793683.6939344</v>
      </c>
      <c r="N20" s="16">
        <f t="shared" si="3"/>
        <v>3090547827.4139328</v>
      </c>
      <c r="O20" s="16">
        <f t="shared" si="3"/>
        <v>-10123084989.016956</v>
      </c>
      <c r="P20" s="16">
        <f t="shared" si="3"/>
        <v>-10484074989.016956</v>
      </c>
      <c r="Q20" s="16">
        <f t="shared" si="3"/>
        <v>-10845064989.016956</v>
      </c>
      <c r="R20" s="16">
        <f t="shared" si="3"/>
        <v>-3721393846.4194689</v>
      </c>
      <c r="S20" s="16">
        <f t="shared" si="3"/>
        <v>-3353527846.4194689</v>
      </c>
      <c r="T20" s="16">
        <f t="shared" si="3"/>
        <v>2462663905.5665255</v>
      </c>
      <c r="U20" s="16">
        <f t="shared" si="3"/>
        <v>2756956705.5665255</v>
      </c>
      <c r="V20" s="16">
        <f t="shared" si="3"/>
        <v>6481470501.9225025</v>
      </c>
      <c r="W20" s="16">
        <f t="shared" si="3"/>
        <v>6611501726.2575016</v>
      </c>
      <c r="X20" s="16">
        <f t="shared" si="3"/>
        <v>6311708126.2574997</v>
      </c>
      <c r="Y20" s="16">
        <f t="shared" si="3"/>
        <v>6011914526.2574997</v>
      </c>
      <c r="Z20" s="16">
        <f t="shared" si="3"/>
        <v>5712120926.2574997</v>
      </c>
      <c r="AA20" s="16">
        <f t="shared" si="3"/>
        <v>6911295326.2575026</v>
      </c>
      <c r="AB20" s="16">
        <f t="shared" si="3"/>
        <v>6806548562.7600012</v>
      </c>
      <c r="AC20" s="16">
        <f t="shared" si="3"/>
        <v>6190458962.7600012</v>
      </c>
      <c r="AD20" s="16">
        <f t="shared" si="3"/>
        <v>5882414162.7600012</v>
      </c>
      <c r="AE20" s="16">
        <f t="shared" si="3"/>
        <v>5574369362.7600012</v>
      </c>
      <c r="AF20" s="16">
        <f t="shared" si="3"/>
        <v>5266324562.7600012</v>
      </c>
      <c r="AG20" s="16">
        <f t="shared" si="3"/>
        <v>5103819399.2625008</v>
      </c>
      <c r="AH20" s="16">
        <f t="shared" si="3"/>
        <v>5420115399.2625008</v>
      </c>
      <c r="AI20" s="16">
        <f t="shared" si="3"/>
        <v>5103819399.2625008</v>
      </c>
      <c r="AJ20" s="16">
        <f t="shared" si="3"/>
        <v>4787523399.2625017</v>
      </c>
      <c r="AK20" s="16">
        <f t="shared" si="3"/>
        <v>4471227399.2625017</v>
      </c>
      <c r="AL20" s="16">
        <f t="shared" si="3"/>
        <v>5573906235.7650013</v>
      </c>
      <c r="AM20" s="16">
        <f t="shared" si="3"/>
        <v>6223000635.7650003</v>
      </c>
      <c r="AN20" s="16">
        <f t="shared" si="3"/>
        <v>6872095035.7649994</v>
      </c>
      <c r="AO20" s="16">
        <f t="shared" si="3"/>
        <v>7521189435.7649994</v>
      </c>
      <c r="AP20" s="16">
        <f t="shared" si="3"/>
        <v>6872095035.7649994</v>
      </c>
      <c r="AQ20" s="16">
        <f t="shared" si="3"/>
        <v>7391689072.2675018</v>
      </c>
      <c r="AR20" s="16">
        <f t="shared" si="3"/>
        <v>7724487472.2674999</v>
      </c>
      <c r="AS20" s="16">
        <f t="shared" si="3"/>
        <v>8057285872.2675018</v>
      </c>
      <c r="AT20" s="16">
        <f t="shared" si="3"/>
        <v>7724487472.2674999</v>
      </c>
      <c r="AU20" s="16">
        <f t="shared" si="3"/>
        <v>7391689072.2675018</v>
      </c>
      <c r="AV20" s="16">
        <f t="shared" si="3"/>
        <v>7245686308.7700014</v>
      </c>
      <c r="AW20" s="16">
        <f t="shared" si="3"/>
        <v>6904636708.7699995</v>
      </c>
      <c r="AX20" s="16">
        <f t="shared" si="3"/>
        <v>6563587108.7699995</v>
      </c>
      <c r="AY20" s="16">
        <f t="shared" si="3"/>
        <v>6904636708.7699995</v>
      </c>
    </row>
  </sheetData>
  <mergeCells count="2">
    <mergeCell ref="A4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2019-02-13T01:20:18Z</dcterms:created>
  <dcterms:modified xsi:type="dcterms:W3CDTF">2019-02-13T01:21:01Z</dcterms:modified>
</cp:coreProperties>
</file>